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WAN RAHIFAH MOF\MOF\19. Data Portal\2023\"/>
    </mc:Choice>
  </mc:AlternateContent>
  <xr:revisionPtr revIDLastSave="0" documentId="8_{6E286BC6-73C9-4231-9241-2F364F59A0AD}" xr6:coauthVersionLast="36" xr6:coauthVersionMax="36" xr10:uidLastSave="{00000000-0000-0000-0000-000000000000}"/>
  <bookViews>
    <workbookView xWindow="0" yWindow="0" windowWidth="21600" windowHeight="9405" activeTab="1" xr2:uid="{00000000-000D-0000-FFFF-FFFF00000000}"/>
  </bookViews>
  <sheets>
    <sheet name="FGOE 1970-2013" sheetId="2" r:id="rId1"/>
    <sheet name=" FGOE 2014-2021" sheetId="1" r:id="rId2"/>
  </sheets>
  <definedNames>
    <definedName name="_xlnm.Print_Area" localSheetId="0">'FGOE 1970-2013'!$B$4:$AU$39</definedName>
    <definedName name="_xlnm.Print_Titles" localSheetId="1">' FGOE 2014-2021'!$B:$C,' FGOE 2014-2021'!$36:$40</definedName>
    <definedName name="_xlnm.Print_Titles" localSheetId="0">'FGOE 1970-2013'!$B:$C,'FGOE 1970-2013'!$35:$39</definedName>
  </definedNames>
  <calcPr calcId="191029"/>
</workbook>
</file>

<file path=xl/calcChain.xml><?xml version="1.0" encoding="utf-8"?>
<calcChain xmlns="http://schemas.openxmlformats.org/spreadsheetml/2006/main">
  <c r="M25" i="1" l="1"/>
  <c r="L25" i="1"/>
  <c r="K25" i="1"/>
  <c r="J25" i="1"/>
  <c r="M18" i="1"/>
  <c r="L18" i="1"/>
  <c r="K18" i="1"/>
  <c r="J18" i="1"/>
  <c r="M7" i="1"/>
  <c r="L7" i="1"/>
  <c r="K7" i="1"/>
  <c r="J7" i="1"/>
  <c r="M34" i="1" l="1"/>
  <c r="L34" i="1"/>
  <c r="K34" i="1" l="1"/>
  <c r="J34" i="1" l="1"/>
  <c r="I25" i="1"/>
  <c r="I18" i="1"/>
  <c r="I7" i="1"/>
  <c r="I34" i="1" l="1"/>
  <c r="F7" i="1"/>
  <c r="E7" i="1"/>
  <c r="D7" i="1"/>
  <c r="G7" i="1"/>
  <c r="H7" i="1" l="1"/>
  <c r="H25" i="1" l="1"/>
  <c r="H18" i="1"/>
  <c r="H34" i="1" l="1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K7" i="2"/>
  <c r="AL7" i="2"/>
  <c r="AM7" i="2"/>
  <c r="AN7" i="2"/>
  <c r="AO7" i="2"/>
  <c r="AP7" i="2"/>
  <c r="AQ7" i="2"/>
  <c r="AR7" i="2"/>
  <c r="AS7" i="2"/>
  <c r="AT7" i="2"/>
  <c r="AU7" i="2"/>
  <c r="AQ33" i="2" l="1"/>
  <c r="AK33" i="2"/>
  <c r="AL33" i="2"/>
  <c r="AM33" i="2"/>
  <c r="AN33" i="2"/>
  <c r="AO33" i="2"/>
  <c r="AP33" i="2"/>
  <c r="AR33" i="2"/>
  <c r="AS33" i="2"/>
  <c r="AT33" i="2"/>
  <c r="AH7" i="2" l="1"/>
  <c r="W24" i="2" l="1"/>
  <c r="G18" i="1" l="1"/>
  <c r="G25" i="1"/>
  <c r="F18" i="1" l="1"/>
  <c r="F25" i="1"/>
  <c r="F34" i="1" l="1"/>
  <c r="E18" i="1" l="1"/>
  <c r="E25" i="1"/>
  <c r="E34" i="1" l="1"/>
  <c r="AD7" i="2"/>
  <c r="Z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H17" i="2"/>
  <c r="AH33" i="2" s="1"/>
  <c r="AG17" i="2"/>
  <c r="AF17" i="2"/>
  <c r="AE17" i="2"/>
  <c r="AD17" i="2"/>
  <c r="AC17" i="2"/>
  <c r="AB17" i="2"/>
  <c r="AA17" i="2"/>
  <c r="Z17" i="2"/>
  <c r="Y17" i="2"/>
  <c r="X17" i="2"/>
  <c r="W17" i="2"/>
  <c r="V17" i="2"/>
  <c r="V33" i="2" s="1"/>
  <c r="U17" i="2"/>
  <c r="U33" i="2" s="1"/>
  <c r="T17" i="2"/>
  <c r="T33" i="2" s="1"/>
  <c r="S17" i="2"/>
  <c r="R17" i="2"/>
  <c r="R33" i="2" s="1"/>
  <c r="Q17" i="2"/>
  <c r="Q33" i="2" s="1"/>
  <c r="P17" i="2"/>
  <c r="P33" i="2" s="1"/>
  <c r="O17" i="2"/>
  <c r="N17" i="2"/>
  <c r="N33" i="2" s="1"/>
  <c r="M17" i="2"/>
  <c r="M33" i="2" s="1"/>
  <c r="L17" i="2"/>
  <c r="L33" i="2" s="1"/>
  <c r="K17" i="2"/>
  <c r="K33" i="2" s="1"/>
  <c r="J17" i="2"/>
  <c r="J33" i="2" s="1"/>
  <c r="I17" i="2"/>
  <c r="I33" i="2" s="1"/>
  <c r="H17" i="2"/>
  <c r="H33" i="2" s="1"/>
  <c r="G17" i="2"/>
  <c r="G33" i="2" s="1"/>
  <c r="F17" i="2"/>
  <c r="F33" i="2" s="1"/>
  <c r="E17" i="2"/>
  <c r="E33" i="2" s="1"/>
  <c r="D17" i="2"/>
  <c r="D33" i="2" s="1"/>
  <c r="AU24" i="2"/>
  <c r="AJ7" i="2"/>
  <c r="AJ33" i="2" s="1"/>
  <c r="AI7" i="2"/>
  <c r="AI33" i="2" s="1"/>
  <c r="AF7" i="2"/>
  <c r="AE7" i="2"/>
  <c r="AD24" i="2"/>
  <c r="AD33" i="2" s="1"/>
  <c r="AC24" i="2"/>
  <c r="AB24" i="2"/>
  <c r="AA24" i="2"/>
  <c r="Z24" i="2"/>
  <c r="Z33" i="2" s="1"/>
  <c r="Y24" i="2"/>
  <c r="X24" i="2"/>
  <c r="W7" i="2"/>
  <c r="D18" i="1"/>
  <c r="D25" i="1"/>
  <c r="O33" i="2" l="1"/>
  <c r="S33" i="2"/>
  <c r="AB7" i="2"/>
  <c r="AB33" i="2" s="1"/>
  <c r="AF33" i="2"/>
  <c r="Y7" i="2"/>
  <c r="Y33" i="2" s="1"/>
  <c r="AC7" i="2"/>
  <c r="AC33" i="2" s="1"/>
  <c r="X7" i="2"/>
  <c r="X33" i="2"/>
  <c r="AA7" i="2"/>
  <c r="AA33" i="2" s="1"/>
  <c r="W33" i="2"/>
  <c r="AE33" i="2"/>
  <c r="AG7" i="2"/>
  <c r="AG33" i="2" s="1"/>
  <c r="AU33" i="2"/>
  <c r="D34" i="1"/>
  <c r="G34" i="1" l="1"/>
</calcChain>
</file>

<file path=xl/sharedStrings.xml><?xml version="1.0" encoding="utf-8"?>
<sst xmlns="http://schemas.openxmlformats.org/spreadsheetml/2006/main" count="155" uniqueCount="57">
  <si>
    <r>
      <t xml:space="preserve">  KESELAMATAN/ </t>
    </r>
    <r>
      <rPr>
        <b/>
        <i/>
        <sz val="10"/>
        <color indexed="59"/>
        <rFont val="Calibri"/>
        <family val="2"/>
      </rPr>
      <t>SECURITY</t>
    </r>
  </si>
  <si>
    <r>
      <t>Pertahanan</t>
    </r>
    <r>
      <rPr>
        <i/>
        <sz val="10"/>
        <color indexed="59"/>
        <rFont val="Calibri"/>
        <family val="2"/>
      </rPr>
      <t>/Defence</t>
    </r>
  </si>
  <si>
    <r>
      <t>Keselamatan dalam negeri</t>
    </r>
    <r>
      <rPr>
        <i/>
        <sz val="10"/>
        <color indexed="59"/>
        <rFont val="Calibri"/>
        <family val="2"/>
      </rPr>
      <t>/Internal security</t>
    </r>
  </si>
  <si>
    <r>
      <t>Pendidikan dan latihan</t>
    </r>
    <r>
      <rPr>
        <i/>
        <sz val="10"/>
        <color indexed="59"/>
        <rFont val="Calibri"/>
        <family val="2"/>
      </rPr>
      <t>/Education and training</t>
    </r>
  </si>
  <si>
    <r>
      <t>Kesihatan</t>
    </r>
    <r>
      <rPr>
        <i/>
        <sz val="10"/>
        <color indexed="59"/>
        <rFont val="Calibri"/>
        <family val="2"/>
      </rPr>
      <t>/Health</t>
    </r>
  </si>
  <si>
    <r>
      <t>Perumahan</t>
    </r>
    <r>
      <rPr>
        <i/>
        <sz val="10"/>
        <color indexed="59"/>
        <rFont val="Calibri"/>
        <family val="2"/>
      </rPr>
      <t>/Housing</t>
    </r>
  </si>
  <si>
    <r>
      <t>Lain-lain</t>
    </r>
    <r>
      <rPr>
        <i/>
        <sz val="10"/>
        <color indexed="59"/>
        <rFont val="Calibri"/>
        <family val="2"/>
      </rPr>
      <t>/Others</t>
    </r>
  </si>
  <si>
    <t>Pertanian dan pembangunan luar bandar</t>
  </si>
  <si>
    <t>Agriculture and rural development</t>
  </si>
  <si>
    <r>
      <t>Kemudahan awam</t>
    </r>
    <r>
      <rPr>
        <i/>
        <sz val="10"/>
        <color indexed="59"/>
        <rFont val="Calibri"/>
        <family val="2"/>
      </rPr>
      <t>/Public utilities</t>
    </r>
  </si>
  <si>
    <r>
      <t>Perdagangan dan perindustrian</t>
    </r>
    <r>
      <rPr>
        <i/>
        <sz val="10"/>
        <color indexed="59"/>
        <rFont val="Calibri"/>
        <family val="2"/>
      </rPr>
      <t>/Trade and industry</t>
    </r>
  </si>
  <si>
    <r>
      <t>Pengangkutan</t>
    </r>
    <r>
      <rPr>
        <i/>
        <sz val="10"/>
        <color indexed="59"/>
        <rFont val="Calibri"/>
        <family val="2"/>
      </rPr>
      <t>/Transport</t>
    </r>
  </si>
  <si>
    <r>
      <t>Perhubungan</t>
    </r>
    <r>
      <rPr>
        <i/>
        <sz val="10"/>
        <color indexed="59"/>
        <rFont val="Calibri"/>
        <family val="2"/>
      </rPr>
      <t>/Communications</t>
    </r>
  </si>
  <si>
    <r>
      <t xml:space="preserve">  JUMLAH/</t>
    </r>
    <r>
      <rPr>
        <b/>
        <i/>
        <sz val="10"/>
        <rFont val="Calibri"/>
        <family val="2"/>
      </rPr>
      <t>TOTAL</t>
    </r>
  </si>
  <si>
    <t>PERBELANJAAN MENGURUS KERAJAAN PERSEKUTUAN (MENGIKUT SEKTOR) 1970-2013 (RM JUTA)</t>
  </si>
  <si>
    <t>FEDERAL GOVERNMENT OPERATING EXPENDITURE (BY SECTOR) 1970-2013 (RM MILLION)</t>
  </si>
  <si>
    <t>-</t>
  </si>
  <si>
    <t>Termasuk bayaran khidmat hutang dan bayaran pindahan.</t>
  </si>
  <si>
    <t>Includes debt service charges and transfer payments.</t>
  </si>
  <si>
    <t>Includes general services, refund and reimbursement and foreign affairs services.</t>
  </si>
  <si>
    <t>Termasuk perkhidmatan am, bayaran balik dan bayaran ganti dan perkhidmatan luar negeri.</t>
  </si>
  <si>
    <r>
      <t xml:space="preserve">  PENTADBIRAN AM</t>
    </r>
    <r>
      <rPr>
        <b/>
        <vertAlign val="superscript"/>
        <sz val="10"/>
        <color indexed="59"/>
        <rFont val="Calibri"/>
        <family val="2"/>
      </rPr>
      <t>1</t>
    </r>
    <r>
      <rPr>
        <b/>
        <sz val="10"/>
        <color indexed="59"/>
        <rFont val="Calibri"/>
        <family val="2"/>
      </rPr>
      <t>/</t>
    </r>
    <r>
      <rPr>
        <b/>
        <i/>
        <sz val="10"/>
        <color indexed="59"/>
        <rFont val="Calibri"/>
        <family val="2"/>
      </rPr>
      <t>GENERAL ADMINISTRATION</t>
    </r>
    <r>
      <rPr>
        <b/>
        <i/>
        <vertAlign val="superscript"/>
        <sz val="10"/>
        <color indexed="59"/>
        <rFont val="Calibri"/>
        <family val="2"/>
      </rPr>
      <t>1</t>
    </r>
  </si>
  <si>
    <r>
      <t xml:space="preserve">  LAIN-LAIN PERBELANJAAN</t>
    </r>
    <r>
      <rPr>
        <b/>
        <vertAlign val="superscript"/>
        <sz val="10"/>
        <color indexed="59"/>
        <rFont val="Calibri"/>
        <family val="2"/>
      </rPr>
      <t>2</t>
    </r>
    <r>
      <rPr>
        <b/>
        <sz val="10"/>
        <color indexed="59"/>
        <rFont val="Calibri"/>
        <family val="2"/>
      </rPr>
      <t>/</t>
    </r>
    <r>
      <rPr>
        <b/>
        <i/>
        <sz val="10"/>
        <color indexed="59"/>
        <rFont val="Calibri"/>
        <family val="2"/>
      </rPr>
      <t>OTHER EXPENDITURES</t>
    </r>
    <r>
      <rPr>
        <b/>
        <i/>
        <vertAlign val="superscript"/>
        <sz val="10"/>
        <color indexed="59"/>
        <rFont val="Calibri"/>
        <family val="2"/>
      </rPr>
      <t>2</t>
    </r>
  </si>
  <si>
    <r>
      <t xml:space="preserve"> SOSIAL/</t>
    </r>
    <r>
      <rPr>
        <b/>
        <i/>
        <sz val="10"/>
        <color indexed="59"/>
        <rFont val="Calibri"/>
        <family val="2"/>
      </rPr>
      <t>SOCIAL</t>
    </r>
  </si>
  <si>
    <r>
      <t xml:space="preserve"> EKONOMI/</t>
    </r>
    <r>
      <rPr>
        <b/>
        <i/>
        <sz val="10"/>
        <color indexed="59"/>
        <rFont val="Calibri"/>
        <family val="2"/>
        <scheme val="minor"/>
      </rPr>
      <t>ECONOMIC</t>
    </r>
  </si>
  <si>
    <t>DIKEMASKINI PADA DISEMBER 2016</t>
  </si>
  <si>
    <r>
      <t xml:space="preserve">  JUMLAH/ </t>
    </r>
    <r>
      <rPr>
        <b/>
        <i/>
        <sz val="10"/>
        <rFont val="Calibri"/>
        <family val="2"/>
      </rPr>
      <t>TOTAL</t>
    </r>
  </si>
  <si>
    <r>
      <t xml:space="preserve"> EKONOMI / </t>
    </r>
    <r>
      <rPr>
        <b/>
        <i/>
        <sz val="10"/>
        <rFont val="Calibri"/>
        <family val="2"/>
        <scheme val="minor"/>
      </rPr>
      <t>ECONOMIC</t>
    </r>
  </si>
  <si>
    <t>Pertanian dan pembangunan luar bandar /</t>
  </si>
  <si>
    <r>
      <t xml:space="preserve">Tenaga dan kemudahan awam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Energy and public utilities</t>
    </r>
  </si>
  <si>
    <r>
      <t xml:space="preserve">Perdagangan dan perindustrian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Trade and industry</t>
    </r>
  </si>
  <si>
    <r>
      <t xml:space="preserve">Pengangkutan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Transport</t>
    </r>
  </si>
  <si>
    <r>
      <t xml:space="preserve">Perhubungan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Communications</t>
    </r>
  </si>
  <si>
    <r>
      <t xml:space="preserve">Alam sekitar / </t>
    </r>
    <r>
      <rPr>
        <i/>
        <sz val="10"/>
        <rFont val="Calibri"/>
        <family val="2"/>
        <scheme val="minor"/>
      </rPr>
      <t>Environment</t>
    </r>
  </si>
  <si>
    <r>
      <t xml:space="preserve">Lain-lain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Others</t>
    </r>
  </si>
  <si>
    <r>
      <t xml:space="preserve"> SOSIAL / </t>
    </r>
    <r>
      <rPr>
        <b/>
        <i/>
        <sz val="10"/>
        <rFont val="Calibri"/>
        <family val="2"/>
      </rPr>
      <t>SOCIAL</t>
    </r>
  </si>
  <si>
    <r>
      <t xml:space="preserve">Pendidikan dan latihan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Education and training</t>
    </r>
  </si>
  <si>
    <r>
      <t xml:space="preserve">Kesihatan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Health</t>
    </r>
  </si>
  <si>
    <r>
      <t xml:space="preserve">Perumahan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Housing</t>
    </r>
  </si>
  <si>
    <r>
      <t xml:space="preserve"> KESELAMATAN / </t>
    </r>
    <r>
      <rPr>
        <b/>
        <i/>
        <sz val="10"/>
        <rFont val="Calibri"/>
        <family val="2"/>
      </rPr>
      <t>SECURITY</t>
    </r>
  </si>
  <si>
    <r>
      <t xml:space="preserve">Pertahanan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Defence</t>
    </r>
  </si>
  <si>
    <r>
      <t xml:space="preserve">Keselamatan dalam negeri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Internal security</t>
    </r>
  </si>
  <si>
    <r>
      <t xml:space="preserve">  PENTADBIRAN AM</t>
    </r>
    <r>
      <rPr>
        <b/>
        <vertAlign val="superscript"/>
        <sz val="10"/>
        <rFont val="Calibri"/>
        <family val="2"/>
      </rPr>
      <t xml:space="preserve">1 </t>
    </r>
    <r>
      <rPr>
        <b/>
        <sz val="10"/>
        <rFont val="Calibri"/>
        <family val="2"/>
      </rPr>
      <t xml:space="preserve">/ </t>
    </r>
    <r>
      <rPr>
        <b/>
        <i/>
        <sz val="10"/>
        <rFont val="Calibri"/>
        <family val="2"/>
      </rPr>
      <t>GENERAL ADMINISTRATION</t>
    </r>
    <r>
      <rPr>
        <b/>
        <i/>
        <vertAlign val="superscript"/>
        <sz val="10"/>
        <rFont val="Calibri"/>
        <family val="2"/>
      </rPr>
      <t>1</t>
    </r>
  </si>
  <si>
    <r>
      <t xml:space="preserve">1  </t>
    </r>
    <r>
      <rPr>
        <sz val="9"/>
        <rFont val="Calibri"/>
        <family val="2"/>
      </rPr>
      <t>Termasuk perkhidmatan am, bayaran balik dan bayaran ganti serta perkhidmatan luar negeri.</t>
    </r>
  </si>
  <si>
    <t xml:space="preserve">    Includes general services, refund and reimbursement, and foreign affairs services.</t>
  </si>
  <si>
    <t xml:space="preserve">    Includes debt service charges and transfer payments.</t>
  </si>
  <si>
    <r>
      <rPr>
        <vertAlign val="superscript"/>
        <sz val="9"/>
        <rFont val="Calibri"/>
        <family val="2"/>
      </rPr>
      <t xml:space="preserve">3  </t>
    </r>
    <r>
      <rPr>
        <sz val="9"/>
        <rFont val="Calibri"/>
        <family val="2"/>
      </rPr>
      <t>Anggaran disemak.</t>
    </r>
  </si>
  <si>
    <t xml:space="preserve">   Revised estimate.</t>
  </si>
  <si>
    <r>
      <t xml:space="preserve">2  </t>
    </r>
    <r>
      <rPr>
        <sz val="9"/>
        <rFont val="Calibri"/>
        <family val="2"/>
      </rPr>
      <t>Termasuk bayaran khidmat hutang dan bayaran pindahan.</t>
    </r>
  </si>
  <si>
    <r>
      <t xml:space="preserve">  LAIN-LAIN</t>
    </r>
    <r>
      <rPr>
        <b/>
        <vertAlign val="superscript"/>
        <sz val="10"/>
        <rFont val="Calibri"/>
        <family val="2"/>
      </rPr>
      <t xml:space="preserve">2 </t>
    </r>
    <r>
      <rPr>
        <b/>
        <sz val="10"/>
        <rFont val="Calibri"/>
        <family val="2"/>
      </rPr>
      <t xml:space="preserve">/ </t>
    </r>
    <r>
      <rPr>
        <b/>
        <i/>
        <sz val="10"/>
        <rFont val="Calibri"/>
        <family val="2"/>
      </rPr>
      <t>OTHERS</t>
    </r>
    <r>
      <rPr>
        <b/>
        <i/>
        <vertAlign val="superscript"/>
        <sz val="10"/>
        <rFont val="Calibri"/>
        <family val="2"/>
      </rPr>
      <t>2</t>
    </r>
  </si>
  <si>
    <r>
      <t>2022</t>
    </r>
    <r>
      <rPr>
        <b/>
        <vertAlign val="superscript"/>
        <sz val="10"/>
        <rFont val="Calibri"/>
        <family val="2"/>
      </rPr>
      <t xml:space="preserve"> 3</t>
    </r>
  </si>
  <si>
    <r>
      <t>2023</t>
    </r>
    <r>
      <rPr>
        <b/>
        <vertAlign val="superscript"/>
        <sz val="10"/>
        <rFont val="Calibri"/>
        <family val="2"/>
      </rPr>
      <t xml:space="preserve"> 4</t>
    </r>
  </si>
  <si>
    <t>UPDATED AS AT MAY 2023</t>
  </si>
  <si>
    <r>
      <t xml:space="preserve">4  </t>
    </r>
    <r>
      <rPr>
        <sz val="9"/>
        <rFont val="Calibri"/>
        <family val="2"/>
      </rPr>
      <t>Anggaran belanjawan, tidak termasuk langkah Belanjawan 2023.</t>
    </r>
  </si>
  <si>
    <t xml:space="preserve">   Budget estimate, excluding 2023 Budget measures.</t>
  </si>
  <si>
    <t>PERBELANJAAN MENGURUS KERAJAAN PERSEKUTUAN MENGIKUT SEKTOR 2014 – 2023 (RM JUTA)</t>
  </si>
  <si>
    <t>FEDERAL GOVERNMENT OPERATING EXPENDITURE BY SECTOR 2014 – 2023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</si>
</sst>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0_);_(* \(#,##0.00\);_(* \-??_);_(@_)"/>
    <numFmt numFmtId="167" formatCode="_(* #,##0_);_(* \(#,##0\);_(* \-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vertAlign val="superscript"/>
      <sz val="10"/>
      <name val="Calibri"/>
      <family val="2"/>
    </font>
    <font>
      <b/>
      <sz val="10"/>
      <color indexed="59"/>
      <name val="Calibri"/>
      <family val="2"/>
      <scheme val="minor"/>
    </font>
    <font>
      <b/>
      <i/>
      <sz val="10"/>
      <color indexed="59"/>
      <name val="Calibri"/>
      <family val="2"/>
    </font>
    <font>
      <sz val="10"/>
      <color indexed="59"/>
      <name val="Calibri"/>
      <family val="2"/>
      <scheme val="minor"/>
    </font>
    <font>
      <i/>
      <sz val="10"/>
      <color indexed="59"/>
      <name val="Calibri"/>
      <family val="2"/>
    </font>
    <font>
      <i/>
      <sz val="10"/>
      <color indexed="59"/>
      <name val="Calibri"/>
      <family val="2"/>
      <scheme val="minor"/>
    </font>
    <font>
      <b/>
      <vertAlign val="superscript"/>
      <sz val="10"/>
      <color indexed="59"/>
      <name val="Calibri"/>
      <family val="2"/>
    </font>
    <font>
      <b/>
      <sz val="10"/>
      <color indexed="59"/>
      <name val="Calibri"/>
      <family val="2"/>
    </font>
    <font>
      <b/>
      <i/>
      <vertAlign val="superscript"/>
      <sz val="10"/>
      <color indexed="59"/>
      <name val="Calibri"/>
      <family val="2"/>
    </font>
    <font>
      <b/>
      <i/>
      <sz val="10"/>
      <name val="Calibri"/>
      <family val="2"/>
    </font>
    <font>
      <vertAlign val="superscript"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indexed="59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  <scheme val="minor"/>
    </font>
    <font>
      <i/>
      <sz val="10"/>
      <name val="Calibri"/>
      <family val="2"/>
    </font>
    <font>
      <b/>
      <sz val="10"/>
      <name val="Calibri"/>
      <family val="2"/>
    </font>
    <font>
      <b/>
      <i/>
      <vertAlign val="superscript"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2" applyFont="1" applyFill="1"/>
    <xf numFmtId="0" fontId="3" fillId="0" borderId="0" xfId="2" applyFont="1" applyFill="1" applyAlignment="1">
      <alignment horizontal="left"/>
    </xf>
    <xf numFmtId="0" fontId="2" fillId="2" borderId="0" xfId="2" applyFont="1" applyFill="1"/>
    <xf numFmtId="0" fontId="4" fillId="0" borderId="0" xfId="2" applyFont="1" applyFill="1" applyAlignment="1">
      <alignment horizontal="center"/>
    </xf>
    <xf numFmtId="0" fontId="2" fillId="0" borderId="0" xfId="2" applyFont="1" applyFill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4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3" fillId="0" borderId="0" xfId="2" applyFont="1" applyFill="1"/>
    <xf numFmtId="0" fontId="6" fillId="0" borderId="4" xfId="2" applyFont="1" applyFill="1" applyBorder="1"/>
    <xf numFmtId="0" fontId="6" fillId="0" borderId="5" xfId="2" applyFont="1" applyFill="1" applyBorder="1"/>
    <xf numFmtId="0" fontId="2" fillId="0" borderId="4" xfId="2" applyFont="1" applyFill="1" applyBorder="1"/>
    <xf numFmtId="0" fontId="8" fillId="0" borderId="5" xfId="2" applyFont="1" applyFill="1" applyBorder="1"/>
    <xf numFmtId="0" fontId="10" fillId="0" borderId="5" xfId="2" applyFont="1" applyFill="1" applyBorder="1"/>
    <xf numFmtId="0" fontId="2" fillId="0" borderId="0" xfId="2" applyFont="1" applyFill="1" applyAlignment="1"/>
    <xf numFmtId="0" fontId="2" fillId="2" borderId="0" xfId="2" applyFont="1" applyFill="1" applyAlignment="1">
      <alignment vertical="top"/>
    </xf>
    <xf numFmtId="0" fontId="2" fillId="0" borderId="0" xfId="2" applyFont="1" applyFill="1" applyAlignment="1">
      <alignment vertical="top"/>
    </xf>
    <xf numFmtId="1" fontId="2" fillId="0" borderId="0" xfId="1" applyNumberFormat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2" fillId="0" borderId="0" xfId="2" applyFont="1" applyFill="1" applyBorder="1"/>
    <xf numFmtId="0" fontId="3" fillId="0" borderId="0" xfId="2" applyFont="1" applyFill="1" applyAlignment="1">
      <alignment vertical="center"/>
    </xf>
    <xf numFmtId="0" fontId="15" fillId="0" borderId="0" xfId="2" applyFont="1" applyAlignment="1">
      <alignment vertical="top"/>
    </xf>
    <xf numFmtId="0" fontId="16" fillId="0" borderId="0" xfId="2" applyFont="1" applyAlignment="1">
      <alignment vertical="top" wrapText="1"/>
    </xf>
    <xf numFmtId="0" fontId="16" fillId="2" borderId="0" xfId="2" applyFont="1" applyFill="1"/>
    <xf numFmtId="0" fontId="16" fillId="0" borderId="0" xfId="2" applyFont="1" applyFill="1"/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 wrapText="1"/>
    </xf>
    <xf numFmtId="1" fontId="15" fillId="0" borderId="0" xfId="1" applyNumberFormat="1" applyFont="1" applyAlignment="1">
      <alignment horizontal="center" vertical="top"/>
    </xf>
    <xf numFmtId="0" fontId="15" fillId="0" borderId="0" xfId="2" applyFont="1" applyAlignment="1">
      <alignment horizontal="left" vertical="top"/>
    </xf>
    <xf numFmtId="0" fontId="15" fillId="0" borderId="0" xfId="2" applyFont="1" applyBorder="1" applyAlignment="1">
      <alignment horizontal="left" vertical="top"/>
    </xf>
    <xf numFmtId="0" fontId="16" fillId="0" borderId="0" xfId="2" applyFont="1" applyFill="1" applyAlignment="1"/>
    <xf numFmtId="0" fontId="16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/>
    <xf numFmtId="0" fontId="4" fillId="0" borderId="0" xfId="2" applyFont="1" applyFill="1" applyAlignment="1"/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2" xfId="2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/>
    </xf>
    <xf numFmtId="0" fontId="19" fillId="0" borderId="0" xfId="0" applyFont="1" applyFill="1" applyAlignment="1"/>
    <xf numFmtId="0" fontId="17" fillId="0" borderId="0" xfId="0" applyFont="1" applyFill="1"/>
    <xf numFmtId="0" fontId="16" fillId="0" borderId="0" xfId="2" applyFont="1" applyFill="1" applyAlignment="1">
      <alignment vertical="top"/>
    </xf>
    <xf numFmtId="0" fontId="20" fillId="0" borderId="0" xfId="0" applyFont="1" applyFill="1" applyAlignment="1">
      <alignment horizontal="left" vertical="top"/>
    </xf>
    <xf numFmtId="0" fontId="17" fillId="0" borderId="0" xfId="2" applyFont="1" applyAlignment="1">
      <alignment horizontal="left" vertical="top"/>
    </xf>
    <xf numFmtId="0" fontId="3" fillId="0" borderId="4" xfId="2" applyFont="1" applyFill="1" applyBorder="1"/>
    <xf numFmtId="0" fontId="3" fillId="0" borderId="5" xfId="2" applyFont="1" applyFill="1" applyBorder="1"/>
    <xf numFmtId="0" fontId="2" fillId="0" borderId="5" xfId="2" applyFont="1" applyFill="1" applyBorder="1"/>
    <xf numFmtId="0" fontId="21" fillId="0" borderId="5" xfId="2" applyFont="1" applyFill="1" applyBorder="1"/>
    <xf numFmtId="0" fontId="4" fillId="0" borderId="0" xfId="2" applyFont="1" applyFill="1" applyAlignment="1">
      <alignment horizontal="center"/>
    </xf>
    <xf numFmtId="0" fontId="17" fillId="0" borderId="0" xfId="2" applyFont="1" applyAlignment="1">
      <alignment horizontal="left" vertical="top"/>
    </xf>
    <xf numFmtId="0" fontId="3" fillId="0" borderId="3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/>
    </xf>
    <xf numFmtId="0" fontId="4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3" fontId="2" fillId="0" borderId="5" xfId="2" applyNumberFormat="1" applyFont="1" applyFill="1" applyBorder="1" applyAlignment="1">
      <alignment horizontal="right" wrapText="1" indent="1"/>
    </xf>
    <xf numFmtId="3" fontId="3" fillId="2" borderId="7" xfId="2" applyNumberFormat="1" applyFont="1" applyFill="1" applyBorder="1" applyAlignment="1">
      <alignment horizontal="right" vertical="top" wrapText="1" indent="1"/>
    </xf>
    <xf numFmtId="3" fontId="3" fillId="0" borderId="5" xfId="2" applyNumberFormat="1" applyFont="1" applyFill="1" applyBorder="1" applyAlignment="1">
      <alignment horizontal="right" indent="1"/>
    </xf>
    <xf numFmtId="0" fontId="2" fillId="0" borderId="5" xfId="2" applyFont="1" applyFill="1" applyBorder="1" applyAlignment="1">
      <alignment horizontal="right" wrapText="1" indent="1"/>
    </xf>
    <xf numFmtId="3" fontId="3" fillId="0" borderId="5" xfId="2" applyNumberFormat="1" applyFont="1" applyFill="1" applyBorder="1" applyAlignment="1">
      <alignment horizontal="right" wrapText="1" indent="1"/>
    </xf>
    <xf numFmtId="3" fontId="3" fillId="0" borderId="7" xfId="2" applyNumberFormat="1" applyFont="1" applyFill="1" applyBorder="1" applyAlignment="1">
      <alignment horizontal="right" vertical="top" wrapText="1" indent="1"/>
    </xf>
    <xf numFmtId="3" fontId="3" fillId="0" borderId="2" xfId="2" applyNumberFormat="1" applyFont="1" applyFill="1" applyBorder="1" applyAlignment="1">
      <alignment horizontal="right" vertical="center" wrapText="1" indent="1"/>
    </xf>
    <xf numFmtId="1" fontId="3" fillId="0" borderId="8" xfId="1" applyNumberFormat="1" applyFont="1" applyFill="1" applyBorder="1" applyAlignment="1">
      <alignment horizontal="right" vertical="center" wrapText="1" indent="1"/>
    </xf>
    <xf numFmtId="0" fontId="3" fillId="0" borderId="8" xfId="2" applyFont="1" applyFill="1" applyBorder="1" applyAlignment="1">
      <alignment horizontal="right" vertical="center" wrapText="1" indent="1"/>
    </xf>
    <xf numFmtId="0" fontId="3" fillId="2" borderId="8" xfId="2" applyFont="1" applyFill="1" applyBorder="1" applyAlignment="1">
      <alignment horizontal="right" vertical="center" wrapText="1" indent="1"/>
    </xf>
    <xf numFmtId="0" fontId="3" fillId="2" borderId="6" xfId="2" applyFont="1" applyFill="1" applyBorder="1" applyAlignment="1">
      <alignment horizontal="right" vertical="center" wrapText="1" indent="1"/>
    </xf>
    <xf numFmtId="1" fontId="3" fillId="0" borderId="7" xfId="1" applyNumberFormat="1" applyFont="1" applyFill="1" applyBorder="1" applyAlignment="1">
      <alignment horizontal="right" wrapText="1" indent="1"/>
    </xf>
    <xf numFmtId="0" fontId="3" fillId="0" borderId="7" xfId="2" applyFont="1" applyFill="1" applyBorder="1" applyAlignment="1">
      <alignment horizontal="right" wrapText="1" indent="1"/>
    </xf>
    <xf numFmtId="0" fontId="3" fillId="0" borderId="6" xfId="2" applyFont="1" applyFill="1" applyBorder="1" applyAlignment="1">
      <alignment horizontal="right" wrapText="1" indent="1"/>
    </xf>
    <xf numFmtId="0" fontId="3" fillId="0" borderId="7" xfId="2" applyFont="1" applyFill="1" applyBorder="1" applyAlignment="1">
      <alignment horizontal="right" vertical="top" wrapText="1" indent="1"/>
    </xf>
    <xf numFmtId="0" fontId="3" fillId="2" borderId="7" xfId="2" applyFont="1" applyFill="1" applyBorder="1" applyAlignment="1">
      <alignment horizontal="right" vertical="top" wrapText="1" indent="1"/>
    </xf>
    <xf numFmtId="0" fontId="2" fillId="2" borderId="6" xfId="2" applyFont="1" applyFill="1" applyBorder="1" applyAlignment="1">
      <alignment horizontal="right" indent="1"/>
    </xf>
    <xf numFmtId="1" fontId="6" fillId="0" borderId="7" xfId="1" applyNumberFormat="1" applyFont="1" applyFill="1" applyBorder="1" applyAlignment="1">
      <alignment horizontal="right" indent="1"/>
    </xf>
    <xf numFmtId="0" fontId="6" fillId="0" borderId="7" xfId="2" applyFont="1" applyFill="1" applyBorder="1" applyAlignment="1">
      <alignment horizontal="right" indent="1"/>
    </xf>
    <xf numFmtId="3" fontId="6" fillId="0" borderId="7" xfId="2" applyNumberFormat="1" applyFont="1" applyFill="1" applyBorder="1" applyAlignment="1">
      <alignment horizontal="right" indent="1"/>
    </xf>
    <xf numFmtId="3" fontId="3" fillId="0" borderId="7" xfId="2" applyNumberFormat="1" applyFont="1" applyFill="1" applyBorder="1" applyAlignment="1">
      <alignment horizontal="right" indent="1"/>
    </xf>
    <xf numFmtId="1" fontId="8" fillId="0" borderId="7" xfId="1" applyNumberFormat="1" applyFont="1" applyFill="1" applyBorder="1" applyAlignment="1">
      <alignment horizontal="right" indent="1"/>
    </xf>
    <xf numFmtId="0" fontId="8" fillId="0" borderId="7" xfId="2" applyFont="1" applyFill="1" applyBorder="1" applyAlignment="1">
      <alignment horizontal="right" indent="1"/>
    </xf>
    <xf numFmtId="0" fontId="2" fillId="0" borderId="7" xfId="2" applyFont="1" applyFill="1" applyBorder="1" applyAlignment="1">
      <alignment horizontal="right" indent="1"/>
    </xf>
    <xf numFmtId="3" fontId="3" fillId="2" borderId="7" xfId="2" applyNumberFormat="1" applyFont="1" applyFill="1" applyBorder="1" applyAlignment="1">
      <alignment horizontal="right" indent="1"/>
    </xf>
    <xf numFmtId="3" fontId="2" fillId="0" borderId="7" xfId="2" applyNumberFormat="1" applyFont="1" applyFill="1" applyBorder="1" applyAlignment="1">
      <alignment horizontal="right" indent="1"/>
    </xf>
    <xf numFmtId="3" fontId="2" fillId="2" borderId="7" xfId="2" applyNumberFormat="1" applyFont="1" applyFill="1" applyBorder="1" applyAlignment="1">
      <alignment horizontal="right" indent="1"/>
    </xf>
    <xf numFmtId="3" fontId="2" fillId="2" borderId="7" xfId="2" applyNumberFormat="1" applyFont="1" applyFill="1" applyBorder="1" applyAlignment="1">
      <alignment horizontal="right" wrapText="1" indent="1"/>
    </xf>
    <xf numFmtId="3" fontId="8" fillId="0" borderId="7" xfId="2" applyNumberFormat="1" applyFont="1" applyFill="1" applyBorder="1" applyAlignment="1">
      <alignment horizontal="right" indent="1"/>
    </xf>
    <xf numFmtId="1" fontId="2" fillId="0" borderId="7" xfId="2" applyNumberFormat="1" applyFont="1" applyFill="1" applyBorder="1" applyAlignment="1">
      <alignment horizontal="right" indent="1"/>
    </xf>
    <xf numFmtId="0" fontId="2" fillId="2" borderId="7" xfId="2" applyFont="1" applyFill="1" applyBorder="1" applyAlignment="1">
      <alignment horizontal="right" indent="1"/>
    </xf>
    <xf numFmtId="0" fontId="2" fillId="2" borderId="7" xfId="2" applyFont="1" applyFill="1" applyBorder="1" applyAlignment="1">
      <alignment horizontal="right" wrapText="1" indent="1"/>
    </xf>
    <xf numFmtId="1" fontId="2" fillId="2" borderId="7" xfId="2" applyNumberFormat="1" applyFont="1" applyFill="1" applyBorder="1" applyAlignment="1">
      <alignment horizontal="right" wrapText="1" indent="1"/>
    </xf>
    <xf numFmtId="1" fontId="2" fillId="0" borderId="7" xfId="2" applyNumberFormat="1" applyFont="1" applyFill="1" applyBorder="1" applyAlignment="1">
      <alignment horizontal="right" wrapText="1" indent="1"/>
    </xf>
    <xf numFmtId="3" fontId="3" fillId="2" borderId="7" xfId="2" applyNumberFormat="1" applyFont="1" applyFill="1" applyBorder="1" applyAlignment="1">
      <alignment horizontal="right" wrapText="1" indent="1"/>
    </xf>
    <xf numFmtId="0" fontId="3" fillId="0" borderId="7" xfId="2" applyFont="1" applyFill="1" applyBorder="1" applyAlignment="1">
      <alignment horizontal="right" indent="1"/>
    </xf>
    <xf numFmtId="165" fontId="3" fillId="0" borderId="7" xfId="1" applyNumberFormat="1" applyFont="1" applyFill="1" applyBorder="1" applyAlignment="1">
      <alignment horizontal="right" indent="1"/>
    </xf>
    <xf numFmtId="3" fontId="3" fillId="2" borderId="8" xfId="2" applyNumberFormat="1" applyFont="1" applyFill="1" applyBorder="1" applyAlignment="1">
      <alignment horizontal="right" vertical="center" wrapText="1" indent="1"/>
    </xf>
    <xf numFmtId="0" fontId="4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3" fontId="2" fillId="0" borderId="0" xfId="2" applyNumberFormat="1" applyFont="1" applyFill="1"/>
    <xf numFmtId="0" fontId="4" fillId="0" borderId="2" xfId="2" applyFont="1" applyFill="1" applyBorder="1" applyAlignment="1">
      <alignment vertical="center"/>
    </xf>
    <xf numFmtId="0" fontId="2" fillId="0" borderId="6" xfId="2" applyFont="1" applyFill="1" applyBorder="1"/>
    <xf numFmtId="0" fontId="4" fillId="0" borderId="0" xfId="2" applyFont="1" applyFill="1" applyAlignment="1">
      <alignment horizontal="center"/>
    </xf>
    <xf numFmtId="0" fontId="3" fillId="0" borderId="1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</cellXfs>
  <cellStyles count="5">
    <cellStyle name="Comma" xfId="1" builtinId="3"/>
    <cellStyle name="Comma [0] 2" xfId="4" xr:uid="{00000000-0005-0000-0000-000001000000}"/>
    <cellStyle name="Comma 10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U44"/>
  <sheetViews>
    <sheetView showGridLines="0" zoomScaleNormal="100" zoomScaleSheetLayoutView="100" zoomScalePageLayoutView="80" workbookViewId="0">
      <pane xSplit="3" ySplit="4" topLeftCell="D5" activePane="bottomRight" state="frozen"/>
      <selection activeCell="D11" sqref="D11"/>
      <selection pane="topRight" activeCell="D11" sqref="D11"/>
      <selection pane="bottomLeft" activeCell="D11" sqref="D11"/>
      <selection pane="bottomRight" activeCell="D7" sqref="D7"/>
    </sheetView>
  </sheetViews>
  <sheetFormatPr defaultRowHeight="12.75" x14ac:dyDescent="0.2"/>
  <cols>
    <col min="1" max="1" width="3.5703125" style="1" customWidth="1"/>
    <col min="2" max="2" width="3.42578125" style="1" customWidth="1"/>
    <col min="3" max="3" width="56.85546875" style="1" customWidth="1"/>
    <col min="4" max="4" width="10.7109375" style="18" customWidth="1"/>
    <col min="5" max="38" width="10.7109375" style="19" customWidth="1"/>
    <col min="39" max="42" width="10.7109375" style="20" customWidth="1"/>
    <col min="43" max="43" width="13" style="3" customWidth="1"/>
    <col min="44" max="44" width="12.5703125" style="3" customWidth="1"/>
    <col min="45" max="47" width="10.7109375" style="3" customWidth="1"/>
    <col min="48" max="48" width="9.140625" style="1" customWidth="1"/>
    <col min="49" max="16384" width="9.140625" style="1"/>
  </cols>
  <sheetData>
    <row r="1" spans="2:47" ht="13.5" thickBot="1" x14ac:dyDescent="0.25">
      <c r="C1" s="42"/>
    </row>
    <row r="2" spans="2:47" x14ac:dyDescent="0.2">
      <c r="B2" s="37" t="s">
        <v>14</v>
      </c>
      <c r="C2" s="15"/>
    </row>
    <row r="3" spans="2:47" x14ac:dyDescent="0.2">
      <c r="B3" s="38" t="s">
        <v>15</v>
      </c>
      <c r="C3" s="15"/>
    </row>
    <row r="4" spans="2:47" ht="13.5" thickBot="1" x14ac:dyDescent="0.25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</row>
    <row r="5" spans="2:47" s="5" customFormat="1" ht="13.5" thickBot="1" x14ac:dyDescent="0.25">
      <c r="B5" s="6"/>
      <c r="C5" s="41" t="s">
        <v>25</v>
      </c>
      <c r="D5" s="70">
        <v>1970</v>
      </c>
      <c r="E5" s="71">
        <v>1971</v>
      </c>
      <c r="F5" s="71">
        <v>1972</v>
      </c>
      <c r="G5" s="71">
        <v>1973</v>
      </c>
      <c r="H5" s="71">
        <v>1974</v>
      </c>
      <c r="I5" s="71">
        <v>1975</v>
      </c>
      <c r="J5" s="71">
        <v>1976</v>
      </c>
      <c r="K5" s="71">
        <v>1977</v>
      </c>
      <c r="L5" s="71">
        <v>1978</v>
      </c>
      <c r="M5" s="71">
        <v>1979</v>
      </c>
      <c r="N5" s="71">
        <v>1980</v>
      </c>
      <c r="O5" s="71">
        <v>1981</v>
      </c>
      <c r="P5" s="71">
        <v>1982</v>
      </c>
      <c r="Q5" s="71">
        <v>1983</v>
      </c>
      <c r="R5" s="71">
        <v>1984</v>
      </c>
      <c r="S5" s="71">
        <v>1985</v>
      </c>
      <c r="T5" s="71">
        <v>1986</v>
      </c>
      <c r="U5" s="71">
        <v>1987</v>
      </c>
      <c r="V5" s="71">
        <v>1988</v>
      </c>
      <c r="W5" s="71">
        <v>1989</v>
      </c>
      <c r="X5" s="71">
        <v>1990</v>
      </c>
      <c r="Y5" s="71">
        <v>1991</v>
      </c>
      <c r="Z5" s="71">
        <v>1992</v>
      </c>
      <c r="AA5" s="71">
        <v>1993</v>
      </c>
      <c r="AB5" s="71">
        <v>1994</v>
      </c>
      <c r="AC5" s="71">
        <v>1995</v>
      </c>
      <c r="AD5" s="71">
        <v>1996</v>
      </c>
      <c r="AE5" s="71">
        <v>1997</v>
      </c>
      <c r="AF5" s="71">
        <v>1998</v>
      </c>
      <c r="AG5" s="71">
        <v>1999</v>
      </c>
      <c r="AH5" s="71">
        <v>2000</v>
      </c>
      <c r="AI5" s="71">
        <v>2001</v>
      </c>
      <c r="AJ5" s="71">
        <v>2002</v>
      </c>
      <c r="AK5" s="71">
        <v>2003</v>
      </c>
      <c r="AL5" s="71">
        <v>2004</v>
      </c>
      <c r="AM5" s="72">
        <v>2005</v>
      </c>
      <c r="AN5" s="72">
        <v>2006</v>
      </c>
      <c r="AO5" s="72">
        <v>2007</v>
      </c>
      <c r="AP5" s="72">
        <v>2008</v>
      </c>
      <c r="AQ5" s="72">
        <v>2009</v>
      </c>
      <c r="AR5" s="72">
        <v>2010</v>
      </c>
      <c r="AS5" s="73">
        <v>2011</v>
      </c>
      <c r="AT5" s="73">
        <v>2012</v>
      </c>
      <c r="AU5" s="73">
        <v>2013</v>
      </c>
    </row>
    <row r="6" spans="2:47" x14ac:dyDescent="0.2">
      <c r="B6" s="7"/>
      <c r="C6" s="8"/>
      <c r="D6" s="74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5"/>
      <c r="R6" s="76"/>
      <c r="S6" s="76"/>
      <c r="T6" s="75"/>
      <c r="U6" s="76"/>
      <c r="V6" s="75"/>
      <c r="W6" s="76"/>
      <c r="X6" s="75"/>
      <c r="Y6" s="75"/>
      <c r="Z6" s="75"/>
      <c r="AA6" s="75"/>
      <c r="AB6" s="76"/>
      <c r="AC6" s="75"/>
      <c r="AD6" s="76"/>
      <c r="AE6" s="75"/>
      <c r="AF6" s="76"/>
      <c r="AG6" s="75"/>
      <c r="AH6" s="75"/>
      <c r="AI6" s="77"/>
      <c r="AJ6" s="75"/>
      <c r="AK6" s="77"/>
      <c r="AL6" s="75"/>
      <c r="AM6" s="78"/>
      <c r="AN6" s="78"/>
      <c r="AO6" s="78"/>
      <c r="AP6" s="78"/>
      <c r="AQ6" s="78"/>
      <c r="AR6" s="78"/>
      <c r="AS6" s="79"/>
      <c r="AT6" s="79"/>
      <c r="AU6" s="79"/>
    </row>
    <row r="7" spans="2:47" s="9" customFormat="1" x14ac:dyDescent="0.2">
      <c r="B7" s="10" t="s">
        <v>24</v>
      </c>
      <c r="C7" s="11"/>
      <c r="D7" s="80">
        <f>SUM(D10:D15)</f>
        <v>115</v>
      </c>
      <c r="E7" s="81">
        <f>SUM(E9:E16)</f>
        <v>140</v>
      </c>
      <c r="F7" s="81">
        <f>SUM(F10:F15)</f>
        <v>152</v>
      </c>
      <c r="G7" s="81">
        <f>SUM(G10:G15)</f>
        <v>139</v>
      </c>
      <c r="H7" s="82">
        <f>SUM(H9:H15)</f>
        <v>313</v>
      </c>
      <c r="I7" s="81">
        <f t="shared" ref="I7:AU7" si="0">SUM(I10:I15)</f>
        <v>266</v>
      </c>
      <c r="J7" s="81">
        <f t="shared" si="0"/>
        <v>337</v>
      </c>
      <c r="K7" s="81">
        <f t="shared" si="0"/>
        <v>429</v>
      </c>
      <c r="L7" s="81">
        <f t="shared" si="0"/>
        <v>461</v>
      </c>
      <c r="M7" s="81">
        <f t="shared" si="0"/>
        <v>425</v>
      </c>
      <c r="N7" s="81">
        <f t="shared" si="0"/>
        <v>725</v>
      </c>
      <c r="O7" s="82">
        <f t="shared" si="0"/>
        <v>1091</v>
      </c>
      <c r="P7" s="82">
        <f t="shared" si="0"/>
        <v>1789</v>
      </c>
      <c r="Q7" s="82">
        <f t="shared" si="0"/>
        <v>1422</v>
      </c>
      <c r="R7" s="82">
        <f t="shared" si="0"/>
        <v>1596</v>
      </c>
      <c r="S7" s="82">
        <f t="shared" si="0"/>
        <v>1666</v>
      </c>
      <c r="T7" s="82">
        <f t="shared" si="0"/>
        <v>1578</v>
      </c>
      <c r="U7" s="83">
        <f t="shared" si="0"/>
        <v>1510</v>
      </c>
      <c r="V7" s="83">
        <f t="shared" si="0"/>
        <v>1685</v>
      </c>
      <c r="W7" s="83">
        <f t="shared" si="0"/>
        <v>1984</v>
      </c>
      <c r="X7" s="83">
        <f t="shared" si="0"/>
        <v>2293</v>
      </c>
      <c r="Y7" s="83">
        <f t="shared" si="0"/>
        <v>2480</v>
      </c>
      <c r="Z7" s="83">
        <f t="shared" si="0"/>
        <v>3498</v>
      </c>
      <c r="AA7" s="83">
        <f t="shared" si="0"/>
        <v>2511.1999999999998</v>
      </c>
      <c r="AB7" s="83">
        <f t="shared" si="0"/>
        <v>3660</v>
      </c>
      <c r="AC7" s="83">
        <f t="shared" si="0"/>
        <v>2869</v>
      </c>
      <c r="AD7" s="83">
        <f t="shared" si="0"/>
        <v>4285</v>
      </c>
      <c r="AE7" s="83">
        <f t="shared" si="0"/>
        <v>4125</v>
      </c>
      <c r="AF7" s="83">
        <f t="shared" si="0"/>
        <v>4086</v>
      </c>
      <c r="AG7" s="83">
        <f t="shared" si="0"/>
        <v>4213</v>
      </c>
      <c r="AH7" s="83">
        <f t="shared" si="0"/>
        <v>6637.3</v>
      </c>
      <c r="AI7" s="83">
        <f t="shared" si="0"/>
        <v>5150</v>
      </c>
      <c r="AJ7" s="83">
        <f t="shared" si="0"/>
        <v>6014.4</v>
      </c>
      <c r="AK7" s="83">
        <f t="shared" si="0"/>
        <v>6467</v>
      </c>
      <c r="AL7" s="83">
        <f t="shared" si="0"/>
        <v>6901</v>
      </c>
      <c r="AM7" s="83">
        <f t="shared" si="0"/>
        <v>8764</v>
      </c>
      <c r="AN7" s="83">
        <f t="shared" si="0"/>
        <v>13540.4</v>
      </c>
      <c r="AO7" s="83">
        <f t="shared" si="0"/>
        <v>9940</v>
      </c>
      <c r="AP7" s="83">
        <f t="shared" si="0"/>
        <v>13824.5</v>
      </c>
      <c r="AQ7" s="83">
        <f t="shared" si="0"/>
        <v>11680.224</v>
      </c>
      <c r="AR7" s="83">
        <f t="shared" si="0"/>
        <v>14527.400000000001</v>
      </c>
      <c r="AS7" s="83">
        <f t="shared" si="0"/>
        <v>19555.160999999996</v>
      </c>
      <c r="AT7" s="83">
        <f t="shared" si="0"/>
        <v>16450.061999999998</v>
      </c>
      <c r="AU7" s="83">
        <f t="shared" si="0"/>
        <v>18847.797499</v>
      </c>
    </row>
    <row r="8" spans="2:47" ht="8.1" customHeight="1" x14ac:dyDescent="0.2">
      <c r="B8" s="10"/>
      <c r="C8" s="11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3"/>
      <c r="AM8" s="87"/>
      <c r="AN8" s="87"/>
      <c r="AO8" s="87"/>
      <c r="AP8" s="87"/>
      <c r="AQ8" s="87"/>
      <c r="AR8" s="87"/>
      <c r="AS8" s="87"/>
      <c r="AT8" s="87"/>
      <c r="AU8" s="87"/>
    </row>
    <row r="9" spans="2:47" x14ac:dyDescent="0.2">
      <c r="B9" s="12"/>
      <c r="C9" s="13" t="s">
        <v>7</v>
      </c>
      <c r="D9" s="80"/>
      <c r="E9" s="81"/>
      <c r="F9" s="81"/>
      <c r="G9" s="81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8"/>
      <c r="AM9" s="89"/>
      <c r="AN9" s="90"/>
      <c r="AO9" s="90"/>
      <c r="AP9" s="90"/>
      <c r="AQ9" s="90"/>
      <c r="AR9" s="90"/>
      <c r="AS9" s="90"/>
      <c r="AT9" s="90"/>
      <c r="AU9" s="90"/>
    </row>
    <row r="10" spans="2:47" x14ac:dyDescent="0.2">
      <c r="B10" s="12"/>
      <c r="C10" s="14" t="s">
        <v>8</v>
      </c>
      <c r="D10" s="84">
        <v>53</v>
      </c>
      <c r="E10" s="85">
        <v>60</v>
      </c>
      <c r="F10" s="85">
        <v>70</v>
      </c>
      <c r="G10" s="85">
        <v>55</v>
      </c>
      <c r="H10" s="85">
        <v>161</v>
      </c>
      <c r="I10" s="85">
        <v>108</v>
      </c>
      <c r="J10" s="85">
        <v>170</v>
      </c>
      <c r="K10" s="85">
        <v>180</v>
      </c>
      <c r="L10" s="85">
        <v>249</v>
      </c>
      <c r="M10" s="85">
        <v>180</v>
      </c>
      <c r="N10" s="91">
        <v>393</v>
      </c>
      <c r="O10" s="91">
        <v>523</v>
      </c>
      <c r="P10" s="91">
        <v>763</v>
      </c>
      <c r="Q10" s="91">
        <v>838</v>
      </c>
      <c r="R10" s="91">
        <v>771</v>
      </c>
      <c r="S10" s="91">
        <v>1013</v>
      </c>
      <c r="T10" s="91">
        <v>897</v>
      </c>
      <c r="U10" s="86">
        <v>878</v>
      </c>
      <c r="V10" s="88">
        <v>877</v>
      </c>
      <c r="W10" s="88">
        <v>912</v>
      </c>
      <c r="X10" s="88">
        <v>1044</v>
      </c>
      <c r="Y10" s="88">
        <v>1219</v>
      </c>
      <c r="Z10" s="88">
        <v>1291</v>
      </c>
      <c r="AA10" s="88">
        <v>1166</v>
      </c>
      <c r="AB10" s="88">
        <v>1194</v>
      </c>
      <c r="AC10" s="88">
        <v>1135</v>
      </c>
      <c r="AD10" s="88">
        <v>1436</v>
      </c>
      <c r="AE10" s="88">
        <v>1300</v>
      </c>
      <c r="AF10" s="86">
        <v>1121</v>
      </c>
      <c r="AG10" s="88">
        <v>1223</v>
      </c>
      <c r="AH10" s="88">
        <v>1322.7</v>
      </c>
      <c r="AI10" s="88">
        <v>1366</v>
      </c>
      <c r="AJ10" s="88">
        <v>1446</v>
      </c>
      <c r="AK10" s="88">
        <v>1758</v>
      </c>
      <c r="AL10" s="88">
        <v>1647</v>
      </c>
      <c r="AM10" s="89">
        <v>1797</v>
      </c>
      <c r="AN10" s="90">
        <v>3367</v>
      </c>
      <c r="AO10" s="90">
        <v>2177</v>
      </c>
      <c r="AP10" s="90">
        <v>5027.3999999999996</v>
      </c>
      <c r="AQ10" s="90">
        <v>4336.3999999999996</v>
      </c>
      <c r="AR10" s="90">
        <v>3470.3</v>
      </c>
      <c r="AS10" s="90">
        <v>4790.6229999999996</v>
      </c>
      <c r="AT10" s="90">
        <v>4391.9680000000008</v>
      </c>
      <c r="AU10" s="90">
        <v>4924.8993205699999</v>
      </c>
    </row>
    <row r="11" spans="2:47" x14ac:dyDescent="0.2">
      <c r="B11" s="12"/>
      <c r="C11" s="13" t="s">
        <v>9</v>
      </c>
      <c r="D11" s="84" t="s">
        <v>16</v>
      </c>
      <c r="E11" s="84" t="s">
        <v>16</v>
      </c>
      <c r="F11" s="84" t="s">
        <v>16</v>
      </c>
      <c r="G11" s="84" t="s">
        <v>16</v>
      </c>
      <c r="H11" s="84" t="s">
        <v>16</v>
      </c>
      <c r="I11" s="84" t="s">
        <v>16</v>
      </c>
      <c r="J11" s="84" t="s">
        <v>16</v>
      </c>
      <c r="K11" s="84" t="s">
        <v>16</v>
      </c>
      <c r="L11" s="84" t="s">
        <v>16</v>
      </c>
      <c r="M11" s="84" t="s">
        <v>16</v>
      </c>
      <c r="N11" s="84" t="s">
        <v>16</v>
      </c>
      <c r="O11" s="84" t="s">
        <v>16</v>
      </c>
      <c r="P11" s="84" t="s">
        <v>16</v>
      </c>
      <c r="Q11" s="84" t="s">
        <v>16</v>
      </c>
      <c r="R11" s="84" t="s">
        <v>16</v>
      </c>
      <c r="S11" s="84" t="s">
        <v>16</v>
      </c>
      <c r="T11" s="84" t="s">
        <v>16</v>
      </c>
      <c r="U11" s="84" t="s">
        <v>16</v>
      </c>
      <c r="V11" s="84" t="s">
        <v>16</v>
      </c>
      <c r="W11" s="86">
        <v>38</v>
      </c>
      <c r="X11" s="86">
        <v>42</v>
      </c>
      <c r="Y11" s="86">
        <v>49</v>
      </c>
      <c r="Z11" s="86">
        <v>26</v>
      </c>
      <c r="AA11" s="86">
        <v>36</v>
      </c>
      <c r="AB11" s="86">
        <v>487</v>
      </c>
      <c r="AC11" s="86">
        <v>53</v>
      </c>
      <c r="AD11" s="86">
        <v>222</v>
      </c>
      <c r="AE11" s="88">
        <v>105</v>
      </c>
      <c r="AF11" s="88">
        <v>397</v>
      </c>
      <c r="AG11" s="88">
        <v>91</v>
      </c>
      <c r="AH11" s="88">
        <v>103.8</v>
      </c>
      <c r="AI11" s="88">
        <v>39</v>
      </c>
      <c r="AJ11" s="88">
        <v>460</v>
      </c>
      <c r="AK11" s="88">
        <v>57</v>
      </c>
      <c r="AL11" s="88">
        <v>111</v>
      </c>
      <c r="AM11" s="89">
        <v>66</v>
      </c>
      <c r="AN11" s="90">
        <v>481.8</v>
      </c>
      <c r="AO11" s="90">
        <v>235</v>
      </c>
      <c r="AP11" s="90">
        <v>91</v>
      </c>
      <c r="AQ11" s="90">
        <v>401.4</v>
      </c>
      <c r="AR11" s="90">
        <v>126</v>
      </c>
      <c r="AS11" s="90">
        <v>125.32399999999998</v>
      </c>
      <c r="AT11" s="90">
        <v>129.83600000000001</v>
      </c>
      <c r="AU11" s="90">
        <v>134.89690221000004</v>
      </c>
    </row>
    <row r="12" spans="2:47" x14ac:dyDescent="0.2">
      <c r="B12" s="12"/>
      <c r="C12" s="13" t="s">
        <v>10</v>
      </c>
      <c r="D12" s="84">
        <v>10</v>
      </c>
      <c r="E12" s="85">
        <v>13</v>
      </c>
      <c r="F12" s="85">
        <v>18</v>
      </c>
      <c r="G12" s="85">
        <v>23</v>
      </c>
      <c r="H12" s="85">
        <v>42</v>
      </c>
      <c r="I12" s="85">
        <v>75</v>
      </c>
      <c r="J12" s="85">
        <v>74</v>
      </c>
      <c r="K12" s="85">
        <v>48</v>
      </c>
      <c r="L12" s="85">
        <v>64</v>
      </c>
      <c r="M12" s="85">
        <v>116</v>
      </c>
      <c r="N12" s="91">
        <v>151</v>
      </c>
      <c r="O12" s="91">
        <v>362</v>
      </c>
      <c r="P12" s="91">
        <v>658</v>
      </c>
      <c r="Q12" s="91">
        <v>222</v>
      </c>
      <c r="R12" s="85">
        <v>378</v>
      </c>
      <c r="S12" s="85">
        <v>307</v>
      </c>
      <c r="T12" s="85">
        <v>335</v>
      </c>
      <c r="U12" s="86">
        <v>312</v>
      </c>
      <c r="V12" s="86">
        <v>449</v>
      </c>
      <c r="W12" s="86">
        <v>442</v>
      </c>
      <c r="X12" s="88">
        <v>594</v>
      </c>
      <c r="Y12" s="86">
        <v>476</v>
      </c>
      <c r="Z12" s="86">
        <v>536</v>
      </c>
      <c r="AA12" s="92">
        <v>495.7</v>
      </c>
      <c r="AB12" s="86">
        <v>381</v>
      </c>
      <c r="AC12" s="88">
        <v>624</v>
      </c>
      <c r="AD12" s="88">
        <v>1468</v>
      </c>
      <c r="AE12" s="88">
        <v>1277</v>
      </c>
      <c r="AF12" s="88">
        <v>1279</v>
      </c>
      <c r="AG12" s="88">
        <v>1596</v>
      </c>
      <c r="AH12" s="88">
        <v>3761</v>
      </c>
      <c r="AI12" s="88">
        <v>1870</v>
      </c>
      <c r="AJ12" s="88">
        <v>1837.4</v>
      </c>
      <c r="AK12" s="88">
        <v>2002</v>
      </c>
      <c r="AL12" s="88">
        <v>2264</v>
      </c>
      <c r="AM12" s="89">
        <v>3758</v>
      </c>
      <c r="AN12" s="90">
        <v>4508</v>
      </c>
      <c r="AO12" s="90">
        <v>2521</v>
      </c>
      <c r="AP12" s="90">
        <v>3623</v>
      </c>
      <c r="AQ12" s="90">
        <v>2290.5</v>
      </c>
      <c r="AR12" s="90">
        <v>6524.6</v>
      </c>
      <c r="AS12" s="90">
        <v>7866.2459999999992</v>
      </c>
      <c r="AT12" s="90">
        <v>7485.8270000000011</v>
      </c>
      <c r="AU12" s="90">
        <v>8620.5756878499997</v>
      </c>
    </row>
    <row r="13" spans="2:47" x14ac:dyDescent="0.2">
      <c r="B13" s="12"/>
      <c r="C13" s="13" t="s">
        <v>11</v>
      </c>
      <c r="D13" s="84">
        <v>46</v>
      </c>
      <c r="E13" s="85">
        <v>57</v>
      </c>
      <c r="F13" s="85">
        <v>49</v>
      </c>
      <c r="G13" s="85">
        <v>30</v>
      </c>
      <c r="H13" s="85">
        <v>95</v>
      </c>
      <c r="I13" s="85">
        <v>45</v>
      </c>
      <c r="J13" s="85">
        <v>53</v>
      </c>
      <c r="K13" s="85">
        <v>146</v>
      </c>
      <c r="L13" s="85">
        <v>94</v>
      </c>
      <c r="M13" s="85">
        <v>81</v>
      </c>
      <c r="N13" s="91">
        <v>81</v>
      </c>
      <c r="O13" s="91">
        <v>116</v>
      </c>
      <c r="P13" s="91">
        <v>297</v>
      </c>
      <c r="Q13" s="91">
        <v>279</v>
      </c>
      <c r="R13" s="91">
        <v>335</v>
      </c>
      <c r="S13" s="91">
        <v>236</v>
      </c>
      <c r="T13" s="91">
        <v>276</v>
      </c>
      <c r="U13" s="88">
        <v>252</v>
      </c>
      <c r="V13" s="88">
        <v>281</v>
      </c>
      <c r="W13" s="88">
        <v>557</v>
      </c>
      <c r="X13" s="88">
        <v>591</v>
      </c>
      <c r="Y13" s="88">
        <v>708</v>
      </c>
      <c r="Z13" s="88">
        <v>1595</v>
      </c>
      <c r="AA13" s="88">
        <v>759</v>
      </c>
      <c r="AB13" s="88">
        <v>1520</v>
      </c>
      <c r="AC13" s="88">
        <v>996</v>
      </c>
      <c r="AD13" s="88">
        <v>1087</v>
      </c>
      <c r="AE13" s="88">
        <v>1378</v>
      </c>
      <c r="AF13" s="88">
        <v>1040</v>
      </c>
      <c r="AG13" s="88">
        <v>1155</v>
      </c>
      <c r="AH13" s="88">
        <v>1286</v>
      </c>
      <c r="AI13" s="88">
        <v>1671</v>
      </c>
      <c r="AJ13" s="88">
        <v>2069</v>
      </c>
      <c r="AK13" s="88">
        <v>2442</v>
      </c>
      <c r="AL13" s="88">
        <v>2625</v>
      </c>
      <c r="AM13" s="89">
        <v>3098</v>
      </c>
      <c r="AN13" s="90">
        <v>5122.6000000000004</v>
      </c>
      <c r="AO13" s="90">
        <v>4925</v>
      </c>
      <c r="AP13" s="90">
        <v>4976</v>
      </c>
      <c r="AQ13" s="90">
        <v>4535.5</v>
      </c>
      <c r="AR13" s="90">
        <v>4295.8</v>
      </c>
      <c r="AS13" s="90">
        <v>6581.8799999999992</v>
      </c>
      <c r="AT13" s="90">
        <v>4302.5190000000002</v>
      </c>
      <c r="AU13" s="90">
        <v>5019.5253590800003</v>
      </c>
    </row>
    <row r="14" spans="2:47" x14ac:dyDescent="0.2">
      <c r="B14" s="12"/>
      <c r="C14" s="13" t="s">
        <v>12</v>
      </c>
      <c r="D14" s="84" t="s">
        <v>16</v>
      </c>
      <c r="E14" s="84" t="s">
        <v>16</v>
      </c>
      <c r="F14" s="84" t="s">
        <v>16</v>
      </c>
      <c r="G14" s="84" t="s">
        <v>16</v>
      </c>
      <c r="H14" s="84" t="s">
        <v>16</v>
      </c>
      <c r="I14" s="84" t="s">
        <v>16</v>
      </c>
      <c r="J14" s="84" t="s">
        <v>16</v>
      </c>
      <c r="K14" s="84" t="s">
        <v>16</v>
      </c>
      <c r="L14" s="84" t="s">
        <v>16</v>
      </c>
      <c r="M14" s="84" t="s">
        <v>16</v>
      </c>
      <c r="N14" s="84" t="s">
        <v>16</v>
      </c>
      <c r="O14" s="84" t="s">
        <v>16</v>
      </c>
      <c r="P14" s="84" t="s">
        <v>16</v>
      </c>
      <c r="Q14" s="84" t="s">
        <v>16</v>
      </c>
      <c r="R14" s="84" t="s">
        <v>16</v>
      </c>
      <c r="S14" s="84" t="s">
        <v>16</v>
      </c>
      <c r="T14" s="84" t="s">
        <v>16</v>
      </c>
      <c r="U14" s="84" t="s">
        <v>16</v>
      </c>
      <c r="V14" s="84" t="s">
        <v>16</v>
      </c>
      <c r="W14" s="86">
        <v>16</v>
      </c>
      <c r="X14" s="86">
        <v>18</v>
      </c>
      <c r="Y14" s="86">
        <v>19</v>
      </c>
      <c r="Z14" s="86">
        <v>22</v>
      </c>
      <c r="AA14" s="92">
        <v>21.5</v>
      </c>
      <c r="AB14" s="86">
        <v>47</v>
      </c>
      <c r="AC14" s="86">
        <v>30</v>
      </c>
      <c r="AD14" s="86">
        <v>36</v>
      </c>
      <c r="AE14" s="86">
        <v>32</v>
      </c>
      <c r="AF14" s="86">
        <v>38</v>
      </c>
      <c r="AG14" s="86">
        <v>31</v>
      </c>
      <c r="AH14" s="86">
        <v>34</v>
      </c>
      <c r="AI14" s="86">
        <v>62</v>
      </c>
      <c r="AJ14" s="86">
        <v>36</v>
      </c>
      <c r="AK14" s="86">
        <v>36</v>
      </c>
      <c r="AL14" s="86">
        <v>62</v>
      </c>
      <c r="AM14" s="93">
        <v>44</v>
      </c>
      <c r="AN14" s="94">
        <v>54</v>
      </c>
      <c r="AO14" s="94" t="s">
        <v>16</v>
      </c>
      <c r="AP14" s="94">
        <v>59.6</v>
      </c>
      <c r="AQ14" s="94">
        <v>64</v>
      </c>
      <c r="AR14" s="94">
        <v>57.7</v>
      </c>
      <c r="AS14" s="95">
        <v>133.274</v>
      </c>
      <c r="AT14" s="95">
        <v>80.778000000000006</v>
      </c>
      <c r="AU14" s="95">
        <v>84.504618059999984</v>
      </c>
    </row>
    <row r="15" spans="2:47" x14ac:dyDescent="0.2">
      <c r="B15" s="12"/>
      <c r="C15" s="13" t="s">
        <v>6</v>
      </c>
      <c r="D15" s="84">
        <v>6</v>
      </c>
      <c r="E15" s="85">
        <v>10</v>
      </c>
      <c r="F15" s="85">
        <v>15</v>
      </c>
      <c r="G15" s="85">
        <v>31</v>
      </c>
      <c r="H15" s="85">
        <v>15</v>
      </c>
      <c r="I15" s="85">
        <v>38</v>
      </c>
      <c r="J15" s="85">
        <v>40</v>
      </c>
      <c r="K15" s="85">
        <v>55</v>
      </c>
      <c r="L15" s="85">
        <v>54</v>
      </c>
      <c r="M15" s="85">
        <v>48</v>
      </c>
      <c r="N15" s="85">
        <v>100</v>
      </c>
      <c r="O15" s="85">
        <v>90</v>
      </c>
      <c r="P15" s="85">
        <v>71</v>
      </c>
      <c r="Q15" s="85">
        <v>83</v>
      </c>
      <c r="R15" s="85">
        <v>112</v>
      </c>
      <c r="S15" s="85">
        <v>110</v>
      </c>
      <c r="T15" s="85">
        <v>70</v>
      </c>
      <c r="U15" s="86">
        <v>68</v>
      </c>
      <c r="V15" s="86">
        <v>78</v>
      </c>
      <c r="W15" s="86">
        <v>19</v>
      </c>
      <c r="X15" s="86">
        <v>4</v>
      </c>
      <c r="Y15" s="86">
        <v>9</v>
      </c>
      <c r="Z15" s="86">
        <v>28</v>
      </c>
      <c r="AA15" s="86">
        <v>33</v>
      </c>
      <c r="AB15" s="86">
        <v>31</v>
      </c>
      <c r="AC15" s="86">
        <v>31</v>
      </c>
      <c r="AD15" s="86">
        <v>36</v>
      </c>
      <c r="AE15" s="86">
        <v>33</v>
      </c>
      <c r="AF15" s="86">
        <v>211</v>
      </c>
      <c r="AG15" s="86">
        <v>117</v>
      </c>
      <c r="AH15" s="86">
        <v>129.80000000000001</v>
      </c>
      <c r="AI15" s="86">
        <v>142</v>
      </c>
      <c r="AJ15" s="86">
        <v>166</v>
      </c>
      <c r="AK15" s="86">
        <v>172</v>
      </c>
      <c r="AL15" s="86">
        <v>192</v>
      </c>
      <c r="AM15" s="93">
        <v>1</v>
      </c>
      <c r="AN15" s="94">
        <v>7</v>
      </c>
      <c r="AO15" s="94">
        <v>82</v>
      </c>
      <c r="AP15" s="94">
        <v>47.5</v>
      </c>
      <c r="AQ15" s="96">
        <v>52.423999999999999</v>
      </c>
      <c r="AR15" s="94">
        <v>53</v>
      </c>
      <c r="AS15" s="95">
        <v>57.813999999999567</v>
      </c>
      <c r="AT15" s="95">
        <v>59.133999999999958</v>
      </c>
      <c r="AU15" s="95">
        <v>63.3956112300001</v>
      </c>
    </row>
    <row r="16" spans="2:47" x14ac:dyDescent="0.2">
      <c r="B16" s="12"/>
      <c r="C16" s="14"/>
      <c r="D16" s="84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93"/>
      <c r="AN16" s="94"/>
      <c r="AO16" s="94"/>
      <c r="AP16" s="94"/>
      <c r="AQ16" s="94"/>
      <c r="AR16" s="94"/>
      <c r="AS16" s="94"/>
      <c r="AT16" s="94"/>
      <c r="AU16" s="94"/>
    </row>
    <row r="17" spans="2:47" s="9" customFormat="1" x14ac:dyDescent="0.2">
      <c r="B17" s="10" t="s">
        <v>23</v>
      </c>
      <c r="C17" s="11"/>
      <c r="D17" s="80">
        <f t="shared" ref="D17:AU17" si="1">SUM(D19:D22)</f>
        <v>750</v>
      </c>
      <c r="E17" s="81">
        <f t="shared" si="1"/>
        <v>830</v>
      </c>
      <c r="F17" s="82">
        <f t="shared" si="1"/>
        <v>1152</v>
      </c>
      <c r="G17" s="82">
        <f t="shared" si="1"/>
        <v>1176</v>
      </c>
      <c r="H17" s="82">
        <f t="shared" si="1"/>
        <v>1523</v>
      </c>
      <c r="I17" s="82">
        <f t="shared" si="1"/>
        <v>1737</v>
      </c>
      <c r="J17" s="82">
        <f t="shared" si="1"/>
        <v>1893</v>
      </c>
      <c r="K17" s="82">
        <f t="shared" si="1"/>
        <v>2530</v>
      </c>
      <c r="L17" s="82">
        <f t="shared" si="1"/>
        <v>2689</v>
      </c>
      <c r="M17" s="82">
        <f t="shared" si="1"/>
        <v>2852</v>
      </c>
      <c r="N17" s="82">
        <f t="shared" si="1"/>
        <v>3283</v>
      </c>
      <c r="O17" s="82">
        <f t="shared" si="1"/>
        <v>4087</v>
      </c>
      <c r="P17" s="82">
        <f t="shared" si="1"/>
        <v>4498</v>
      </c>
      <c r="Q17" s="82">
        <f t="shared" si="1"/>
        <v>4316</v>
      </c>
      <c r="R17" s="82">
        <f t="shared" si="1"/>
        <v>4778</v>
      </c>
      <c r="S17" s="82">
        <f t="shared" si="1"/>
        <v>4994</v>
      </c>
      <c r="T17" s="82">
        <f t="shared" si="1"/>
        <v>5402</v>
      </c>
      <c r="U17" s="83">
        <f t="shared" si="1"/>
        <v>5448</v>
      </c>
      <c r="V17" s="83">
        <f t="shared" si="1"/>
        <v>5853</v>
      </c>
      <c r="W17" s="83">
        <f t="shared" si="1"/>
        <v>6429</v>
      </c>
      <c r="X17" s="83">
        <f t="shared" si="1"/>
        <v>7296</v>
      </c>
      <c r="Y17" s="83">
        <f t="shared" si="1"/>
        <v>8001</v>
      </c>
      <c r="Z17" s="83">
        <f t="shared" si="1"/>
        <v>9608</v>
      </c>
      <c r="AA17" s="83">
        <f t="shared" si="1"/>
        <v>10381</v>
      </c>
      <c r="AB17" s="83">
        <f t="shared" si="1"/>
        <v>11541</v>
      </c>
      <c r="AC17" s="83">
        <f t="shared" si="1"/>
        <v>12141</v>
      </c>
      <c r="AD17" s="83">
        <f t="shared" si="1"/>
        <v>14824</v>
      </c>
      <c r="AE17" s="83">
        <f t="shared" si="1"/>
        <v>15051</v>
      </c>
      <c r="AF17" s="83">
        <f t="shared" si="1"/>
        <v>15063</v>
      </c>
      <c r="AG17" s="83">
        <f t="shared" si="1"/>
        <v>16612</v>
      </c>
      <c r="AH17" s="83">
        <f t="shared" si="1"/>
        <v>18784</v>
      </c>
      <c r="AI17" s="83">
        <f t="shared" si="1"/>
        <v>21756</v>
      </c>
      <c r="AJ17" s="83">
        <f t="shared" si="1"/>
        <v>24798.800000000003</v>
      </c>
      <c r="AK17" s="83">
        <f t="shared" si="1"/>
        <v>28707.3</v>
      </c>
      <c r="AL17" s="83">
        <f t="shared" si="1"/>
        <v>32388</v>
      </c>
      <c r="AM17" s="83">
        <f t="shared" si="1"/>
        <v>34245</v>
      </c>
      <c r="AN17" s="83">
        <f t="shared" si="1"/>
        <v>38622</v>
      </c>
      <c r="AO17" s="83">
        <f t="shared" si="1"/>
        <v>45947</v>
      </c>
      <c r="AP17" s="83">
        <f t="shared" si="1"/>
        <v>54582</v>
      </c>
      <c r="AQ17" s="83">
        <f t="shared" si="1"/>
        <v>58238</v>
      </c>
      <c r="AR17" s="83">
        <f t="shared" si="1"/>
        <v>57765</v>
      </c>
      <c r="AS17" s="83">
        <f t="shared" si="1"/>
        <v>64718.307000000001</v>
      </c>
      <c r="AT17" s="83">
        <f t="shared" si="1"/>
        <v>72406.070000000007</v>
      </c>
      <c r="AU17" s="83">
        <f t="shared" si="1"/>
        <v>74490.338447999995</v>
      </c>
    </row>
    <row r="18" spans="2:47" ht="8.1" customHeight="1" x14ac:dyDescent="0.2">
      <c r="B18" s="10"/>
      <c r="C18" s="11"/>
      <c r="D18" s="84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3"/>
      <c r="AM18" s="87"/>
      <c r="AN18" s="87"/>
      <c r="AO18" s="87"/>
      <c r="AP18" s="87"/>
      <c r="AQ18" s="87"/>
      <c r="AR18" s="87"/>
      <c r="AS18" s="87"/>
      <c r="AT18" s="87"/>
      <c r="AU18" s="87"/>
    </row>
    <row r="19" spans="2:47" x14ac:dyDescent="0.2">
      <c r="B19" s="12"/>
      <c r="C19" s="13" t="s">
        <v>3</v>
      </c>
      <c r="D19" s="84">
        <v>477</v>
      </c>
      <c r="E19" s="85">
        <v>536</v>
      </c>
      <c r="F19" s="85">
        <v>798</v>
      </c>
      <c r="G19" s="85">
        <v>805</v>
      </c>
      <c r="H19" s="91">
        <v>1051</v>
      </c>
      <c r="I19" s="91">
        <v>1158</v>
      </c>
      <c r="J19" s="91">
        <v>1261</v>
      </c>
      <c r="K19" s="91">
        <v>1750</v>
      </c>
      <c r="L19" s="91">
        <v>1791</v>
      </c>
      <c r="M19" s="91">
        <v>1918</v>
      </c>
      <c r="N19" s="91">
        <v>2228</v>
      </c>
      <c r="O19" s="91">
        <v>2726</v>
      </c>
      <c r="P19" s="91">
        <v>2991</v>
      </c>
      <c r="Q19" s="91">
        <v>2915</v>
      </c>
      <c r="R19" s="91">
        <v>3183</v>
      </c>
      <c r="S19" s="91">
        <v>3473</v>
      </c>
      <c r="T19" s="91">
        <v>3743</v>
      </c>
      <c r="U19" s="88">
        <v>3839</v>
      </c>
      <c r="V19" s="88">
        <v>4115</v>
      </c>
      <c r="W19" s="88">
        <v>4407</v>
      </c>
      <c r="X19" s="88">
        <v>4962</v>
      </c>
      <c r="Y19" s="88">
        <v>5782</v>
      </c>
      <c r="Z19" s="88">
        <v>6854</v>
      </c>
      <c r="AA19" s="88">
        <v>7361</v>
      </c>
      <c r="AB19" s="88">
        <v>8098</v>
      </c>
      <c r="AC19" s="88">
        <v>8559</v>
      </c>
      <c r="AD19" s="88">
        <v>10398</v>
      </c>
      <c r="AE19" s="88">
        <v>10360</v>
      </c>
      <c r="AF19" s="88">
        <v>10528</v>
      </c>
      <c r="AG19" s="88">
        <v>11458</v>
      </c>
      <c r="AH19" s="88">
        <v>12923</v>
      </c>
      <c r="AI19" s="88">
        <v>14422</v>
      </c>
      <c r="AJ19" s="88">
        <v>16982.400000000001</v>
      </c>
      <c r="AK19" s="88">
        <v>19034</v>
      </c>
      <c r="AL19" s="88">
        <v>21517</v>
      </c>
      <c r="AM19" s="89">
        <v>23058</v>
      </c>
      <c r="AN19" s="90">
        <v>25589</v>
      </c>
      <c r="AO19" s="90">
        <v>30443</v>
      </c>
      <c r="AP19" s="90">
        <v>36528</v>
      </c>
      <c r="AQ19" s="90">
        <v>39318</v>
      </c>
      <c r="AR19" s="90">
        <v>37821</v>
      </c>
      <c r="AS19" s="90">
        <v>41740.904000000002</v>
      </c>
      <c r="AT19" s="90">
        <v>47039.549000000006</v>
      </c>
      <c r="AU19" s="90">
        <v>47972.847390620002</v>
      </c>
    </row>
    <row r="20" spans="2:47" x14ac:dyDescent="0.2">
      <c r="B20" s="12"/>
      <c r="C20" s="13" t="s">
        <v>4</v>
      </c>
      <c r="D20" s="84">
        <v>155</v>
      </c>
      <c r="E20" s="85">
        <v>211</v>
      </c>
      <c r="F20" s="85">
        <v>234</v>
      </c>
      <c r="G20" s="85">
        <v>257</v>
      </c>
      <c r="H20" s="85">
        <v>313</v>
      </c>
      <c r="I20" s="85">
        <v>361</v>
      </c>
      <c r="J20" s="85">
        <v>387</v>
      </c>
      <c r="K20" s="85">
        <v>532</v>
      </c>
      <c r="L20" s="85">
        <v>563</v>
      </c>
      <c r="M20" s="85">
        <v>607</v>
      </c>
      <c r="N20" s="85">
        <v>697</v>
      </c>
      <c r="O20" s="85">
        <v>855</v>
      </c>
      <c r="P20" s="85">
        <v>916</v>
      </c>
      <c r="Q20" s="85">
        <v>836</v>
      </c>
      <c r="R20" s="85">
        <v>931</v>
      </c>
      <c r="S20" s="91">
        <v>1007</v>
      </c>
      <c r="T20" s="91">
        <v>1098</v>
      </c>
      <c r="U20" s="88">
        <v>1073</v>
      </c>
      <c r="V20" s="88">
        <v>1139</v>
      </c>
      <c r="W20" s="88">
        <v>1236</v>
      </c>
      <c r="X20" s="88">
        <v>1316</v>
      </c>
      <c r="Y20" s="88">
        <v>1463</v>
      </c>
      <c r="Z20" s="88">
        <v>1812</v>
      </c>
      <c r="AA20" s="88">
        <v>1982</v>
      </c>
      <c r="AB20" s="88">
        <v>2175</v>
      </c>
      <c r="AC20" s="88">
        <v>2384</v>
      </c>
      <c r="AD20" s="88">
        <v>3015</v>
      </c>
      <c r="AE20" s="88">
        <v>3278</v>
      </c>
      <c r="AF20" s="88">
        <v>3331</v>
      </c>
      <c r="AG20" s="88">
        <v>3626</v>
      </c>
      <c r="AH20" s="88">
        <v>4131</v>
      </c>
      <c r="AI20" s="88">
        <v>4680</v>
      </c>
      <c r="AJ20" s="88">
        <v>5151.3999999999996</v>
      </c>
      <c r="AK20" s="88">
        <v>6294</v>
      </c>
      <c r="AL20" s="88">
        <v>7009</v>
      </c>
      <c r="AM20" s="89">
        <v>7503</v>
      </c>
      <c r="AN20" s="90">
        <v>8693</v>
      </c>
      <c r="AO20" s="90">
        <v>9771.7999999999993</v>
      </c>
      <c r="AP20" s="90">
        <v>11594</v>
      </c>
      <c r="AQ20" s="90">
        <v>12193</v>
      </c>
      <c r="AR20" s="90">
        <v>12719</v>
      </c>
      <c r="AS20" s="90">
        <v>14928.668</v>
      </c>
      <c r="AT20" s="90">
        <v>16807.973999999998</v>
      </c>
      <c r="AU20" s="90">
        <v>17682.388847089998</v>
      </c>
    </row>
    <row r="21" spans="2:47" x14ac:dyDescent="0.2">
      <c r="B21" s="12"/>
      <c r="C21" s="13" t="s">
        <v>5</v>
      </c>
      <c r="D21" s="84" t="s">
        <v>16</v>
      </c>
      <c r="E21" s="84" t="s">
        <v>16</v>
      </c>
      <c r="F21" s="84" t="s">
        <v>16</v>
      </c>
      <c r="G21" s="84" t="s">
        <v>16</v>
      </c>
      <c r="H21" s="84" t="s">
        <v>16</v>
      </c>
      <c r="I21" s="84" t="s">
        <v>16</v>
      </c>
      <c r="J21" s="84" t="s">
        <v>16</v>
      </c>
      <c r="K21" s="84" t="s">
        <v>16</v>
      </c>
      <c r="L21" s="84" t="s">
        <v>16</v>
      </c>
      <c r="M21" s="84" t="s">
        <v>16</v>
      </c>
      <c r="N21" s="84" t="s">
        <v>16</v>
      </c>
      <c r="O21" s="84" t="s">
        <v>16</v>
      </c>
      <c r="P21" s="84" t="s">
        <v>16</v>
      </c>
      <c r="Q21" s="84" t="s">
        <v>16</v>
      </c>
      <c r="R21" s="84" t="s">
        <v>16</v>
      </c>
      <c r="S21" s="84" t="s">
        <v>16</v>
      </c>
      <c r="T21" s="84" t="s">
        <v>16</v>
      </c>
      <c r="U21" s="84" t="s">
        <v>16</v>
      </c>
      <c r="V21" s="84" t="s">
        <v>16</v>
      </c>
      <c r="W21" s="86">
        <v>66</v>
      </c>
      <c r="X21" s="86">
        <v>62</v>
      </c>
      <c r="Y21" s="86">
        <v>61</v>
      </c>
      <c r="Z21" s="86">
        <v>81</v>
      </c>
      <c r="AA21" s="86">
        <v>52</v>
      </c>
      <c r="AB21" s="86">
        <v>128</v>
      </c>
      <c r="AC21" s="86">
        <v>80</v>
      </c>
      <c r="AD21" s="86">
        <v>201</v>
      </c>
      <c r="AE21" s="86">
        <v>121</v>
      </c>
      <c r="AF21" s="88">
        <v>88</v>
      </c>
      <c r="AG21" s="88">
        <v>87</v>
      </c>
      <c r="AH21" s="88">
        <v>92</v>
      </c>
      <c r="AI21" s="88">
        <v>397</v>
      </c>
      <c r="AJ21" s="88">
        <v>136</v>
      </c>
      <c r="AK21" s="88">
        <v>177.3</v>
      </c>
      <c r="AL21" s="88">
        <v>893</v>
      </c>
      <c r="AM21" s="89">
        <v>253</v>
      </c>
      <c r="AN21" s="90">
        <v>311</v>
      </c>
      <c r="AO21" s="90">
        <v>930.6</v>
      </c>
      <c r="AP21" s="90">
        <v>980</v>
      </c>
      <c r="AQ21" s="90">
        <v>1222</v>
      </c>
      <c r="AR21" s="90">
        <v>1115</v>
      </c>
      <c r="AS21" s="90">
        <v>1626.4589999999998</v>
      </c>
      <c r="AT21" s="90">
        <v>1658.0250000000001</v>
      </c>
      <c r="AU21" s="90">
        <v>2005.5966772899999</v>
      </c>
    </row>
    <row r="22" spans="2:47" x14ac:dyDescent="0.2">
      <c r="B22" s="12"/>
      <c r="C22" s="13" t="s">
        <v>6</v>
      </c>
      <c r="D22" s="84">
        <v>118</v>
      </c>
      <c r="E22" s="85">
        <v>83</v>
      </c>
      <c r="F22" s="85">
        <v>120</v>
      </c>
      <c r="G22" s="85">
        <v>114</v>
      </c>
      <c r="H22" s="85">
        <v>159</v>
      </c>
      <c r="I22" s="85">
        <v>218</v>
      </c>
      <c r="J22" s="85">
        <v>245</v>
      </c>
      <c r="K22" s="85">
        <v>248</v>
      </c>
      <c r="L22" s="85">
        <v>335</v>
      </c>
      <c r="M22" s="85">
        <v>327</v>
      </c>
      <c r="N22" s="85">
        <v>358</v>
      </c>
      <c r="O22" s="85">
        <v>506</v>
      </c>
      <c r="P22" s="85">
        <v>591</v>
      </c>
      <c r="Q22" s="85">
        <v>565</v>
      </c>
      <c r="R22" s="85">
        <v>664</v>
      </c>
      <c r="S22" s="85">
        <v>514</v>
      </c>
      <c r="T22" s="85">
        <v>561</v>
      </c>
      <c r="U22" s="86">
        <v>536</v>
      </c>
      <c r="V22" s="86">
        <v>599</v>
      </c>
      <c r="W22" s="86">
        <v>720</v>
      </c>
      <c r="X22" s="86">
        <v>956</v>
      </c>
      <c r="Y22" s="86">
        <v>695</v>
      </c>
      <c r="Z22" s="86">
        <v>861</v>
      </c>
      <c r="AA22" s="86">
        <v>986</v>
      </c>
      <c r="AB22" s="86">
        <v>1140</v>
      </c>
      <c r="AC22" s="86">
        <v>1118</v>
      </c>
      <c r="AD22" s="86">
        <v>1210</v>
      </c>
      <c r="AE22" s="88">
        <v>1292</v>
      </c>
      <c r="AF22" s="88">
        <v>1116</v>
      </c>
      <c r="AG22" s="88">
        <v>1441</v>
      </c>
      <c r="AH22" s="88">
        <v>1638</v>
      </c>
      <c r="AI22" s="88">
        <v>2257</v>
      </c>
      <c r="AJ22" s="88">
        <v>2529</v>
      </c>
      <c r="AK22" s="88">
        <v>3202</v>
      </c>
      <c r="AL22" s="88">
        <v>2969</v>
      </c>
      <c r="AM22" s="89">
        <v>3431</v>
      </c>
      <c r="AN22" s="90">
        <v>4029</v>
      </c>
      <c r="AO22" s="90">
        <v>4801.6000000000004</v>
      </c>
      <c r="AP22" s="90">
        <v>5480</v>
      </c>
      <c r="AQ22" s="90">
        <v>5505</v>
      </c>
      <c r="AR22" s="90">
        <v>6110</v>
      </c>
      <c r="AS22" s="90">
        <v>6422.2760000000007</v>
      </c>
      <c r="AT22" s="90">
        <v>6900.5219999999972</v>
      </c>
      <c r="AU22" s="90">
        <v>6829.5055329999977</v>
      </c>
    </row>
    <row r="23" spans="2:47" x14ac:dyDescent="0.2">
      <c r="B23" s="12"/>
      <c r="C23" s="14"/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8"/>
      <c r="AF23" s="88"/>
      <c r="AG23" s="88"/>
      <c r="AH23" s="88"/>
      <c r="AI23" s="88"/>
      <c r="AJ23" s="88"/>
      <c r="AK23" s="88"/>
      <c r="AL23" s="88"/>
      <c r="AM23" s="89"/>
      <c r="AN23" s="90"/>
      <c r="AO23" s="90"/>
      <c r="AP23" s="90"/>
      <c r="AQ23" s="90"/>
      <c r="AR23" s="90"/>
      <c r="AS23" s="90"/>
      <c r="AT23" s="90"/>
      <c r="AU23" s="90"/>
    </row>
    <row r="24" spans="2:47" s="9" customFormat="1" x14ac:dyDescent="0.2">
      <c r="B24" s="10" t="s">
        <v>0</v>
      </c>
      <c r="C24" s="11"/>
      <c r="D24" s="80">
        <v>495</v>
      </c>
      <c r="E24" s="81">
        <v>580</v>
      </c>
      <c r="F24" s="81">
        <v>774</v>
      </c>
      <c r="G24" s="81">
        <v>904</v>
      </c>
      <c r="H24" s="82">
        <v>1103</v>
      </c>
      <c r="I24" s="82">
        <v>1314</v>
      </c>
      <c r="J24" s="82">
        <v>1219</v>
      </c>
      <c r="K24" s="82">
        <v>1517</v>
      </c>
      <c r="L24" s="82">
        <v>1691</v>
      </c>
      <c r="M24" s="82">
        <v>1834</v>
      </c>
      <c r="N24" s="82">
        <v>2167</v>
      </c>
      <c r="O24" s="82">
        <v>2854</v>
      </c>
      <c r="P24" s="82">
        <v>3076</v>
      </c>
      <c r="Q24" s="82">
        <v>2990</v>
      </c>
      <c r="R24" s="82">
        <v>3325</v>
      </c>
      <c r="S24" s="82">
        <v>3279</v>
      </c>
      <c r="T24" s="82">
        <v>3413</v>
      </c>
      <c r="U24" s="83">
        <v>3241</v>
      </c>
      <c r="V24" s="83">
        <v>3341</v>
      </c>
      <c r="W24" s="83">
        <f t="shared" ref="W24:AD24" si="2">SUM(W26:W28)</f>
        <v>3540</v>
      </c>
      <c r="X24" s="83">
        <f t="shared" si="2"/>
        <v>3807</v>
      </c>
      <c r="Y24" s="83">
        <f t="shared" si="2"/>
        <v>4070</v>
      </c>
      <c r="Z24" s="83">
        <f t="shared" si="2"/>
        <v>4796</v>
      </c>
      <c r="AA24" s="83">
        <f t="shared" si="2"/>
        <v>5130</v>
      </c>
      <c r="AB24" s="83">
        <f t="shared" si="2"/>
        <v>5498</v>
      </c>
      <c r="AC24" s="83">
        <f t="shared" si="2"/>
        <v>6004</v>
      </c>
      <c r="AD24" s="83">
        <f t="shared" si="2"/>
        <v>6622</v>
      </c>
      <c r="AE24" s="83">
        <f>SUM(AE26:AE28)</f>
        <v>6607</v>
      </c>
      <c r="AF24" s="87">
        <f t="shared" ref="AF24:AT24" si="3">SUM(AF26:AF27)</f>
        <v>5897</v>
      </c>
      <c r="AG24" s="87">
        <f t="shared" si="3"/>
        <v>6107</v>
      </c>
      <c r="AH24" s="87">
        <f t="shared" si="3"/>
        <v>6958.4</v>
      </c>
      <c r="AI24" s="87">
        <f t="shared" si="3"/>
        <v>8310</v>
      </c>
      <c r="AJ24" s="87">
        <f t="shared" si="3"/>
        <v>9029</v>
      </c>
      <c r="AK24" s="87">
        <f t="shared" si="3"/>
        <v>10407</v>
      </c>
      <c r="AL24" s="87">
        <f t="shared" si="3"/>
        <v>12190</v>
      </c>
      <c r="AM24" s="87">
        <f t="shared" si="3"/>
        <v>13085</v>
      </c>
      <c r="AN24" s="87">
        <f t="shared" si="3"/>
        <v>14561.5</v>
      </c>
      <c r="AO24" s="87">
        <f t="shared" si="3"/>
        <v>16133.7</v>
      </c>
      <c r="AP24" s="87">
        <f t="shared" si="3"/>
        <v>18510</v>
      </c>
      <c r="AQ24" s="87">
        <f t="shared" si="3"/>
        <v>19582</v>
      </c>
      <c r="AR24" s="87">
        <f t="shared" si="3"/>
        <v>18683</v>
      </c>
      <c r="AS24" s="87">
        <f t="shared" si="3"/>
        <v>20940.457000000002</v>
      </c>
      <c r="AT24" s="87">
        <f t="shared" si="3"/>
        <v>22680.225999999999</v>
      </c>
      <c r="AU24" s="87">
        <f>SUM(AU26:AU27)</f>
        <v>24021.050943349997</v>
      </c>
    </row>
    <row r="25" spans="2:47" s="9" customFormat="1" ht="8.1" customHeight="1" x14ac:dyDescent="0.2">
      <c r="B25" s="10"/>
      <c r="C25" s="11"/>
      <c r="D25" s="80"/>
      <c r="E25" s="81"/>
      <c r="F25" s="81"/>
      <c r="G25" s="81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7"/>
      <c r="AN25" s="87"/>
      <c r="AO25" s="87"/>
      <c r="AP25" s="87"/>
      <c r="AQ25" s="87"/>
      <c r="AR25" s="87"/>
      <c r="AS25" s="87"/>
      <c r="AT25" s="87"/>
      <c r="AU25" s="87"/>
    </row>
    <row r="26" spans="2:47" x14ac:dyDescent="0.2">
      <c r="B26" s="12"/>
      <c r="C26" s="13" t="s">
        <v>1</v>
      </c>
      <c r="D26" s="84" t="s">
        <v>16</v>
      </c>
      <c r="E26" s="84" t="s">
        <v>16</v>
      </c>
      <c r="F26" s="84" t="s">
        <v>16</v>
      </c>
      <c r="G26" s="84" t="s">
        <v>16</v>
      </c>
      <c r="H26" s="84" t="s">
        <v>16</v>
      </c>
      <c r="I26" s="84" t="s">
        <v>16</v>
      </c>
      <c r="J26" s="84" t="s">
        <v>16</v>
      </c>
      <c r="K26" s="84" t="s">
        <v>16</v>
      </c>
      <c r="L26" s="84" t="s">
        <v>16</v>
      </c>
      <c r="M26" s="84" t="s">
        <v>16</v>
      </c>
      <c r="N26" s="84" t="s">
        <v>16</v>
      </c>
      <c r="O26" s="84" t="s">
        <v>16</v>
      </c>
      <c r="P26" s="84" t="s">
        <v>16</v>
      </c>
      <c r="Q26" s="84" t="s">
        <v>16</v>
      </c>
      <c r="R26" s="84" t="s">
        <v>16</v>
      </c>
      <c r="S26" s="84" t="s">
        <v>16</v>
      </c>
      <c r="T26" s="84" t="s">
        <v>16</v>
      </c>
      <c r="U26" s="84" t="s">
        <v>16</v>
      </c>
      <c r="V26" s="84" t="s">
        <v>16</v>
      </c>
      <c r="W26" s="88">
        <v>2147</v>
      </c>
      <c r="X26" s="88">
        <v>2305</v>
      </c>
      <c r="Y26" s="88">
        <v>2457</v>
      </c>
      <c r="Z26" s="88">
        <v>2871</v>
      </c>
      <c r="AA26" s="88">
        <v>3222</v>
      </c>
      <c r="AB26" s="88">
        <v>3399</v>
      </c>
      <c r="AC26" s="88">
        <v>3647</v>
      </c>
      <c r="AD26" s="88">
        <v>4030</v>
      </c>
      <c r="AE26" s="88">
        <v>4063</v>
      </c>
      <c r="AF26" s="88">
        <v>3528</v>
      </c>
      <c r="AG26" s="88">
        <v>3529</v>
      </c>
      <c r="AH26" s="88">
        <v>3971.7</v>
      </c>
      <c r="AI26" s="88">
        <v>4779</v>
      </c>
      <c r="AJ26" s="88">
        <v>5119</v>
      </c>
      <c r="AK26" s="88">
        <v>6014</v>
      </c>
      <c r="AL26" s="88">
        <v>7043</v>
      </c>
      <c r="AM26" s="89">
        <v>7752</v>
      </c>
      <c r="AN26" s="90">
        <v>8450.9</v>
      </c>
      <c r="AO26" s="90">
        <v>9547.2000000000007</v>
      </c>
      <c r="AP26" s="90">
        <v>10597</v>
      </c>
      <c r="AQ26" s="90">
        <v>11311</v>
      </c>
      <c r="AR26" s="90">
        <v>9749</v>
      </c>
      <c r="AS26" s="90">
        <v>11078.721</v>
      </c>
      <c r="AT26" s="90">
        <v>11155.925999999999</v>
      </c>
      <c r="AU26" s="90">
        <v>12208.571664899999</v>
      </c>
    </row>
    <row r="27" spans="2:47" x14ac:dyDescent="0.2">
      <c r="B27" s="12"/>
      <c r="C27" s="13" t="s">
        <v>2</v>
      </c>
      <c r="D27" s="84" t="s">
        <v>16</v>
      </c>
      <c r="E27" s="84" t="s">
        <v>16</v>
      </c>
      <c r="F27" s="84" t="s">
        <v>16</v>
      </c>
      <c r="G27" s="84" t="s">
        <v>16</v>
      </c>
      <c r="H27" s="84" t="s">
        <v>16</v>
      </c>
      <c r="I27" s="84" t="s">
        <v>16</v>
      </c>
      <c r="J27" s="84" t="s">
        <v>16</v>
      </c>
      <c r="K27" s="84" t="s">
        <v>16</v>
      </c>
      <c r="L27" s="84" t="s">
        <v>16</v>
      </c>
      <c r="M27" s="84" t="s">
        <v>16</v>
      </c>
      <c r="N27" s="84" t="s">
        <v>16</v>
      </c>
      <c r="O27" s="84" t="s">
        <v>16</v>
      </c>
      <c r="P27" s="84" t="s">
        <v>16</v>
      </c>
      <c r="Q27" s="84" t="s">
        <v>16</v>
      </c>
      <c r="R27" s="84" t="s">
        <v>16</v>
      </c>
      <c r="S27" s="84" t="s">
        <v>16</v>
      </c>
      <c r="T27" s="84" t="s">
        <v>16</v>
      </c>
      <c r="U27" s="84" t="s">
        <v>16</v>
      </c>
      <c r="V27" s="84" t="s">
        <v>16</v>
      </c>
      <c r="W27" s="88">
        <v>1393</v>
      </c>
      <c r="X27" s="88">
        <v>1502</v>
      </c>
      <c r="Y27" s="86">
        <v>1613</v>
      </c>
      <c r="Z27" s="88">
        <v>1925</v>
      </c>
      <c r="AA27" s="88">
        <v>1908</v>
      </c>
      <c r="AB27" s="88">
        <v>2099</v>
      </c>
      <c r="AC27" s="88">
        <v>2357</v>
      </c>
      <c r="AD27" s="88">
        <v>2592</v>
      </c>
      <c r="AE27" s="88">
        <v>2544</v>
      </c>
      <c r="AF27" s="88">
        <v>2369</v>
      </c>
      <c r="AG27" s="88">
        <v>2578</v>
      </c>
      <c r="AH27" s="88">
        <v>2986.7</v>
      </c>
      <c r="AI27" s="88">
        <v>3531</v>
      </c>
      <c r="AJ27" s="88">
        <v>3910</v>
      </c>
      <c r="AK27" s="88">
        <v>4393</v>
      </c>
      <c r="AL27" s="88">
        <v>5147</v>
      </c>
      <c r="AM27" s="89">
        <v>5333</v>
      </c>
      <c r="AN27" s="90">
        <v>6110.6</v>
      </c>
      <c r="AO27" s="90">
        <v>6586.5</v>
      </c>
      <c r="AP27" s="90">
        <v>7913</v>
      </c>
      <c r="AQ27" s="90">
        <v>8271</v>
      </c>
      <c r="AR27" s="90">
        <v>8934</v>
      </c>
      <c r="AS27" s="90">
        <v>9861.7360000000008</v>
      </c>
      <c r="AT27" s="90">
        <v>11524.3</v>
      </c>
      <c r="AU27" s="90">
        <v>11812.47927845</v>
      </c>
    </row>
    <row r="28" spans="2:47" x14ac:dyDescent="0.2">
      <c r="B28" s="12"/>
      <c r="C28" s="14"/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8"/>
      <c r="AM28" s="89"/>
      <c r="AN28" s="90"/>
      <c r="AO28" s="90"/>
      <c r="AP28" s="90"/>
      <c r="AQ28" s="90"/>
      <c r="AR28" s="90"/>
      <c r="AS28" s="90"/>
      <c r="AT28" s="90"/>
      <c r="AU28" s="90"/>
    </row>
    <row r="29" spans="2:47" s="9" customFormat="1" ht="15" x14ac:dyDescent="0.2">
      <c r="B29" s="10" t="s">
        <v>21</v>
      </c>
      <c r="C29" s="11"/>
      <c r="D29" s="80">
        <v>270</v>
      </c>
      <c r="E29" s="81">
        <v>239</v>
      </c>
      <c r="F29" s="81">
        <v>272</v>
      </c>
      <c r="G29" s="81">
        <v>410</v>
      </c>
      <c r="H29" s="81">
        <v>436</v>
      </c>
      <c r="I29" s="81">
        <v>479</v>
      </c>
      <c r="J29" s="81">
        <v>538</v>
      </c>
      <c r="K29" s="81">
        <v>743</v>
      </c>
      <c r="L29" s="81">
        <v>588</v>
      </c>
      <c r="M29" s="81">
        <v>717</v>
      </c>
      <c r="N29" s="82">
        <v>1164</v>
      </c>
      <c r="O29" s="82">
        <v>1445</v>
      </c>
      <c r="P29" s="81">
        <v>697</v>
      </c>
      <c r="Q29" s="82">
        <v>1513</v>
      </c>
      <c r="R29" s="82">
        <v>1638</v>
      </c>
      <c r="S29" s="82">
        <v>2036</v>
      </c>
      <c r="T29" s="82">
        <v>2416</v>
      </c>
      <c r="U29" s="83">
        <v>2186</v>
      </c>
      <c r="V29" s="83">
        <v>2179</v>
      </c>
      <c r="W29" s="83">
        <v>2876</v>
      </c>
      <c r="X29" s="83">
        <v>2308</v>
      </c>
      <c r="Y29" s="83">
        <v>3005</v>
      </c>
      <c r="Z29" s="83">
        <v>3528</v>
      </c>
      <c r="AA29" s="83">
        <v>3766</v>
      </c>
      <c r="AB29" s="83">
        <v>3862</v>
      </c>
      <c r="AC29" s="83">
        <v>5216</v>
      </c>
      <c r="AD29" s="83">
        <v>5187</v>
      </c>
      <c r="AE29" s="83">
        <v>5927</v>
      </c>
      <c r="AF29" s="83">
        <v>5617</v>
      </c>
      <c r="AG29" s="83">
        <v>5490.4</v>
      </c>
      <c r="AH29" s="83">
        <v>8401</v>
      </c>
      <c r="AI29" s="83">
        <v>8635</v>
      </c>
      <c r="AJ29" s="83">
        <v>8275</v>
      </c>
      <c r="AK29" s="83">
        <v>8453</v>
      </c>
      <c r="AL29" s="83">
        <v>12667</v>
      </c>
      <c r="AM29" s="87">
        <v>7865</v>
      </c>
      <c r="AN29" s="97">
        <v>8326</v>
      </c>
      <c r="AO29" s="97">
        <v>11533.5</v>
      </c>
      <c r="AP29" s="97">
        <v>12450</v>
      </c>
      <c r="AQ29" s="97">
        <v>27123</v>
      </c>
      <c r="AR29" s="97">
        <v>15342</v>
      </c>
      <c r="AS29" s="97">
        <v>16480.344999999998</v>
      </c>
      <c r="AT29" s="97">
        <v>19091.699000000001</v>
      </c>
      <c r="AU29" s="97">
        <v>17846.31400197</v>
      </c>
    </row>
    <row r="30" spans="2:47" x14ac:dyDescent="0.2">
      <c r="B30" s="10"/>
      <c r="C30" s="11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3"/>
      <c r="AM30" s="87"/>
      <c r="AN30" s="97"/>
      <c r="AO30" s="97"/>
      <c r="AP30" s="97"/>
      <c r="AQ30" s="97"/>
      <c r="AR30" s="97"/>
      <c r="AS30" s="97"/>
      <c r="AT30" s="97"/>
      <c r="AU30" s="97"/>
    </row>
    <row r="31" spans="2:47" ht="15" x14ac:dyDescent="0.2">
      <c r="B31" s="10" t="s">
        <v>22</v>
      </c>
      <c r="C31" s="11"/>
      <c r="D31" s="80">
        <v>533</v>
      </c>
      <c r="E31" s="81">
        <v>609</v>
      </c>
      <c r="F31" s="81">
        <v>718</v>
      </c>
      <c r="G31" s="81">
        <v>713</v>
      </c>
      <c r="H31" s="81">
        <v>943</v>
      </c>
      <c r="I31" s="82">
        <v>1104</v>
      </c>
      <c r="J31" s="82">
        <v>1541</v>
      </c>
      <c r="K31" s="82">
        <v>1879</v>
      </c>
      <c r="L31" s="82">
        <v>1962</v>
      </c>
      <c r="M31" s="82">
        <v>2062</v>
      </c>
      <c r="N31" s="82">
        <v>2953</v>
      </c>
      <c r="O31" s="82">
        <v>4209</v>
      </c>
      <c r="P31" s="82">
        <v>5862</v>
      </c>
      <c r="Q31" s="82">
        <v>5883</v>
      </c>
      <c r="R31" s="82">
        <v>6169</v>
      </c>
      <c r="S31" s="82">
        <v>6791</v>
      </c>
      <c r="T31" s="82">
        <v>7266</v>
      </c>
      <c r="U31" s="83">
        <v>7800</v>
      </c>
      <c r="V31" s="83">
        <v>8154</v>
      </c>
      <c r="W31" s="83">
        <v>8153</v>
      </c>
      <c r="X31" s="83">
        <v>9322</v>
      </c>
      <c r="Y31" s="83">
        <v>10740</v>
      </c>
      <c r="Z31" s="83">
        <v>10645</v>
      </c>
      <c r="AA31" s="83">
        <v>10428</v>
      </c>
      <c r="AB31" s="83">
        <v>10503</v>
      </c>
      <c r="AC31" s="83">
        <v>10343</v>
      </c>
      <c r="AD31" s="83">
        <v>12947</v>
      </c>
      <c r="AE31" s="83">
        <v>12955</v>
      </c>
      <c r="AF31" s="83">
        <v>16102</v>
      </c>
      <c r="AG31" s="83">
        <v>14276.4</v>
      </c>
      <c r="AH31" s="83">
        <v>15766.6</v>
      </c>
      <c r="AI31" s="83">
        <v>19906</v>
      </c>
      <c r="AJ31" s="83">
        <v>20581.3</v>
      </c>
      <c r="AK31" s="83">
        <v>21190</v>
      </c>
      <c r="AL31" s="83">
        <v>27152</v>
      </c>
      <c r="AM31" s="87">
        <v>33785</v>
      </c>
      <c r="AN31" s="97">
        <v>32644</v>
      </c>
      <c r="AO31" s="97">
        <v>39530</v>
      </c>
      <c r="AP31" s="97">
        <v>54132</v>
      </c>
      <c r="AQ31" s="97">
        <v>40443</v>
      </c>
      <c r="AR31" s="97">
        <v>45316</v>
      </c>
      <c r="AS31" s="97">
        <v>60899.510999999999</v>
      </c>
      <c r="AT31" s="97">
        <v>74909.026000000013</v>
      </c>
      <c r="AU31" s="97">
        <v>76064.83201862</v>
      </c>
    </row>
    <row r="32" spans="2:47" s="21" customFormat="1" ht="13.5" thickBot="1" x14ac:dyDescent="0.25">
      <c r="B32" s="10"/>
      <c r="C32" s="11"/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8"/>
      <c r="V32" s="98"/>
      <c r="W32" s="98"/>
      <c r="X32" s="98"/>
      <c r="Y32" s="98"/>
      <c r="Z32" s="98"/>
      <c r="AA32" s="98"/>
      <c r="AB32" s="98"/>
      <c r="AC32" s="83"/>
      <c r="AD32" s="98"/>
      <c r="AE32" s="83"/>
      <c r="AF32" s="83"/>
      <c r="AG32" s="83"/>
      <c r="AH32" s="98"/>
      <c r="AI32" s="83"/>
      <c r="AJ32" s="99"/>
      <c r="AK32" s="83"/>
      <c r="AL32" s="83"/>
      <c r="AM32" s="87"/>
      <c r="AN32" s="64"/>
      <c r="AO32" s="64"/>
      <c r="AP32" s="64"/>
      <c r="AQ32" s="64"/>
      <c r="AR32" s="64"/>
      <c r="AS32" s="64"/>
      <c r="AT32" s="64"/>
      <c r="AU32" s="64"/>
    </row>
    <row r="33" spans="2:47" s="22" customFormat="1" ht="13.5" thickBot="1" x14ac:dyDescent="0.25">
      <c r="B33" s="107" t="s">
        <v>13</v>
      </c>
      <c r="C33" s="108"/>
      <c r="D33" s="100">
        <f t="shared" ref="D33:AT33" si="4">+D24+D17+D7+D29+D31</f>
        <v>2163</v>
      </c>
      <c r="E33" s="100">
        <f t="shared" si="4"/>
        <v>2398</v>
      </c>
      <c r="F33" s="100">
        <f t="shared" si="4"/>
        <v>3068</v>
      </c>
      <c r="G33" s="100">
        <f t="shared" si="4"/>
        <v>3342</v>
      </c>
      <c r="H33" s="100">
        <f t="shared" si="4"/>
        <v>4318</v>
      </c>
      <c r="I33" s="100">
        <f t="shared" si="4"/>
        <v>4900</v>
      </c>
      <c r="J33" s="100">
        <f t="shared" si="4"/>
        <v>5528</v>
      </c>
      <c r="K33" s="100">
        <f t="shared" si="4"/>
        <v>7098</v>
      </c>
      <c r="L33" s="100">
        <f t="shared" si="4"/>
        <v>7391</v>
      </c>
      <c r="M33" s="100">
        <f t="shared" si="4"/>
        <v>7890</v>
      </c>
      <c r="N33" s="100">
        <f t="shared" si="4"/>
        <v>10292</v>
      </c>
      <c r="O33" s="100">
        <f t="shared" si="4"/>
        <v>13686</v>
      </c>
      <c r="P33" s="100">
        <f t="shared" si="4"/>
        <v>15922</v>
      </c>
      <c r="Q33" s="100">
        <f t="shared" si="4"/>
        <v>16124</v>
      </c>
      <c r="R33" s="100">
        <f t="shared" si="4"/>
        <v>17506</v>
      </c>
      <c r="S33" s="100">
        <f t="shared" si="4"/>
        <v>18766</v>
      </c>
      <c r="T33" s="100">
        <f t="shared" si="4"/>
        <v>20075</v>
      </c>
      <c r="U33" s="100">
        <f t="shared" si="4"/>
        <v>20185</v>
      </c>
      <c r="V33" s="100">
        <f t="shared" si="4"/>
        <v>21212</v>
      </c>
      <c r="W33" s="100">
        <f t="shared" si="4"/>
        <v>22982</v>
      </c>
      <c r="X33" s="100">
        <f t="shared" si="4"/>
        <v>25026</v>
      </c>
      <c r="Y33" s="100">
        <f t="shared" si="4"/>
        <v>28296</v>
      </c>
      <c r="Z33" s="100">
        <f t="shared" si="4"/>
        <v>32075</v>
      </c>
      <c r="AA33" s="100">
        <f t="shared" si="4"/>
        <v>32216.2</v>
      </c>
      <c r="AB33" s="100">
        <f t="shared" si="4"/>
        <v>35064</v>
      </c>
      <c r="AC33" s="100">
        <f t="shared" si="4"/>
        <v>36573</v>
      </c>
      <c r="AD33" s="100">
        <f t="shared" si="4"/>
        <v>43865</v>
      </c>
      <c r="AE33" s="100">
        <f t="shared" si="4"/>
        <v>44665</v>
      </c>
      <c r="AF33" s="100">
        <f t="shared" si="4"/>
        <v>46765</v>
      </c>
      <c r="AG33" s="100">
        <f t="shared" si="4"/>
        <v>46698.8</v>
      </c>
      <c r="AH33" s="100">
        <f t="shared" si="4"/>
        <v>56547.299999999996</v>
      </c>
      <c r="AI33" s="100">
        <f t="shared" si="4"/>
        <v>63757</v>
      </c>
      <c r="AJ33" s="100">
        <f t="shared" si="4"/>
        <v>68698.5</v>
      </c>
      <c r="AK33" s="100">
        <f t="shared" si="4"/>
        <v>75224.3</v>
      </c>
      <c r="AL33" s="100">
        <f t="shared" si="4"/>
        <v>91298</v>
      </c>
      <c r="AM33" s="100">
        <f t="shared" si="4"/>
        <v>97744</v>
      </c>
      <c r="AN33" s="100">
        <f t="shared" si="4"/>
        <v>107693.9</v>
      </c>
      <c r="AO33" s="100">
        <f t="shared" si="4"/>
        <v>123084.2</v>
      </c>
      <c r="AP33" s="100">
        <f t="shared" si="4"/>
        <v>153498.5</v>
      </c>
      <c r="AQ33" s="100">
        <f>+AQ24+AQ17+AQ7+AQ29+AQ31+1</f>
        <v>157067.22399999999</v>
      </c>
      <c r="AR33" s="100">
        <f t="shared" si="4"/>
        <v>151633.4</v>
      </c>
      <c r="AS33" s="100">
        <f t="shared" si="4"/>
        <v>182593.78099999999</v>
      </c>
      <c r="AT33" s="100">
        <f t="shared" si="4"/>
        <v>205537.08300000001</v>
      </c>
      <c r="AU33" s="100">
        <f>+AU24+AU17+AU7+AU29+AU31</f>
        <v>211270.33291093999</v>
      </c>
    </row>
    <row r="34" spans="2:47" s="22" customFormat="1" x14ac:dyDescent="0.2">
      <c r="B34" s="43"/>
      <c r="C34" s="43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6"/>
      <c r="AN34" s="46"/>
      <c r="AO34" s="46"/>
      <c r="AP34" s="46"/>
      <c r="AQ34" s="46"/>
      <c r="AR34" s="46"/>
      <c r="AS34" s="46"/>
      <c r="AT34" s="46"/>
      <c r="AU34" s="46"/>
    </row>
    <row r="35" spans="2:47" s="26" customFormat="1" ht="24.75" customHeight="1" x14ac:dyDescent="0.2">
      <c r="B35" s="23">
        <v>1</v>
      </c>
      <c r="C35" s="24" t="s">
        <v>20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5"/>
      <c r="AR35" s="25"/>
      <c r="AS35" s="25"/>
      <c r="AT35" s="25"/>
      <c r="AU35" s="25"/>
    </row>
    <row r="36" spans="2:47" s="32" customFormat="1" ht="24" x14ac:dyDescent="0.2">
      <c r="B36" s="27"/>
      <c r="C36" s="28" t="s">
        <v>19</v>
      </c>
      <c r="D36" s="29"/>
      <c r="E36" s="30"/>
      <c r="F36" s="31"/>
      <c r="G36" s="30"/>
    </row>
    <row r="37" spans="2:47" s="32" customFormat="1" ht="14.25" x14ac:dyDescent="0.2">
      <c r="B37" s="27"/>
      <c r="C37" s="28"/>
      <c r="D37" s="29"/>
      <c r="E37" s="30"/>
      <c r="F37" s="31"/>
      <c r="G37" s="30"/>
    </row>
    <row r="38" spans="2:47" s="26" customFormat="1" ht="14.25" x14ac:dyDescent="0.2">
      <c r="B38" s="23">
        <v>2</v>
      </c>
      <c r="C38" s="33" t="s">
        <v>17</v>
      </c>
      <c r="D38" s="23"/>
      <c r="E38" s="23"/>
      <c r="F38" s="23"/>
      <c r="G38" s="23"/>
    </row>
    <row r="39" spans="2:47" s="26" customFormat="1" ht="14.25" x14ac:dyDescent="0.2">
      <c r="C39" s="34" t="s">
        <v>18</v>
      </c>
      <c r="D39" s="23"/>
      <c r="E39" s="23"/>
      <c r="F39" s="23"/>
      <c r="G39" s="23"/>
    </row>
    <row r="40" spans="2:47" x14ac:dyDescent="0.2"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2:47" x14ac:dyDescent="0.2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2:47" x14ac:dyDescent="0.2"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2:47" x14ac:dyDescent="0.2"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2:47" x14ac:dyDescent="0.2"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</sheetData>
  <mergeCells count="2">
    <mergeCell ref="C4:AP4"/>
    <mergeCell ref="B33:C33"/>
  </mergeCells>
  <printOptions horizontalCentered="1"/>
  <pageMargins left="0.24" right="0.24" top="1" bottom="0.17" header="0.76" footer="0.17"/>
  <pageSetup paperSize="9" scale="75" orientation="landscape" r:id="rId1"/>
  <headerFooter alignWithMargins="0">
    <oddHeader>&amp;C&amp;"Arial,Bold"PERBELANJAAN MENGURUS KERAJAAN PERSEKUTUAN (MENGIKUT SEKTOR) 1970-2013 (RM JUTA)
&amp;"Arial,Bold Italic"FEDERAL GOVERNMENT OPERATING EXPENDITURE (BY SECTOR) 1970-2013 (RM MILLION)</oddHeader>
  </headerFooter>
  <colBreaks count="4" manualBreakCount="4">
    <brk id="13" min="3" max="39" man="1"/>
    <brk id="23" min="3" max="39" man="1"/>
    <brk id="33" min="3" max="39" man="1"/>
    <brk id="43" min="3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6"/>
  <sheetViews>
    <sheetView showGridLines="0" tabSelected="1" topLeftCell="B1" zoomScaleNormal="100" zoomScaleSheetLayoutView="115" workbookViewId="0">
      <pane xSplit="2" ySplit="5" topLeftCell="H6" activePane="bottomRight" state="frozen"/>
      <selection activeCell="B1" sqref="B1"/>
      <selection pane="topRight" activeCell="D1" sqref="D1"/>
      <selection pane="bottomLeft" activeCell="B6" sqref="B6"/>
      <selection pane="bottomRight" activeCell="K22" sqref="K22"/>
    </sheetView>
  </sheetViews>
  <sheetFormatPr defaultRowHeight="12.75" x14ac:dyDescent="0.2"/>
  <cols>
    <col min="1" max="1" width="3.140625" style="1" customWidth="1"/>
    <col min="2" max="2" width="2.140625" style="1" customWidth="1"/>
    <col min="3" max="3" width="54.140625" style="1" customWidth="1"/>
    <col min="4" max="4" width="15.7109375" style="3" customWidth="1"/>
    <col min="5" max="13" width="15.7109375" style="1" customWidth="1"/>
    <col min="14" max="16384" width="9.140625" style="1"/>
  </cols>
  <sheetData>
    <row r="1" spans="2:17" x14ac:dyDescent="0.2">
      <c r="B1" s="2"/>
      <c r="C1" s="2"/>
    </row>
    <row r="2" spans="2:17" x14ac:dyDescent="0.2">
      <c r="B2" s="37" t="s">
        <v>55</v>
      </c>
      <c r="C2" s="37"/>
      <c r="D2" s="37"/>
      <c r="E2" s="37"/>
      <c r="F2" s="36"/>
      <c r="G2" s="40"/>
      <c r="H2" s="40"/>
      <c r="I2" s="40"/>
      <c r="J2" s="40"/>
      <c r="K2" s="40"/>
      <c r="L2" s="40"/>
      <c r="M2" s="40"/>
    </row>
    <row r="3" spans="2:17" x14ac:dyDescent="0.2">
      <c r="B3" s="38" t="s">
        <v>56</v>
      </c>
      <c r="C3" s="38"/>
      <c r="D3" s="38"/>
      <c r="E3" s="38"/>
      <c r="F3" s="35"/>
      <c r="G3" s="39"/>
      <c r="H3" s="57"/>
      <c r="I3" s="61"/>
      <c r="J3" s="62"/>
      <c r="K3" s="101"/>
      <c r="L3" s="102"/>
      <c r="M3" s="102"/>
    </row>
    <row r="4" spans="2:17" ht="13.5" thickBot="1" x14ac:dyDescent="0.25">
      <c r="C4" s="4"/>
    </row>
    <row r="5" spans="2:17" s="5" customFormat="1" ht="15.75" customHeight="1" thickBot="1" x14ac:dyDescent="0.25">
      <c r="B5" s="6"/>
      <c r="C5" s="104" t="s">
        <v>52</v>
      </c>
      <c r="D5" s="59">
        <v>2014</v>
      </c>
      <c r="E5" s="59">
        <v>2015</v>
      </c>
      <c r="F5" s="59">
        <v>2016</v>
      </c>
      <c r="G5" s="59">
        <v>2017</v>
      </c>
      <c r="H5" s="59">
        <v>2018</v>
      </c>
      <c r="I5" s="59">
        <v>2019</v>
      </c>
      <c r="J5" s="59">
        <v>2020</v>
      </c>
      <c r="K5" s="59">
        <v>2021</v>
      </c>
      <c r="L5" s="59" t="s">
        <v>50</v>
      </c>
      <c r="M5" s="59" t="s">
        <v>51</v>
      </c>
    </row>
    <row r="6" spans="2:17" ht="12.75" customHeight="1" x14ac:dyDescent="0.2">
      <c r="B6" s="7"/>
      <c r="C6" s="8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7" s="9" customFormat="1" x14ac:dyDescent="0.2">
      <c r="B7" s="53" t="s">
        <v>27</v>
      </c>
      <c r="C7" s="54"/>
      <c r="D7" s="65">
        <f t="shared" ref="D7:F7" si="0">SUM(D9:D16)</f>
        <v>19310</v>
      </c>
      <c r="E7" s="65">
        <f t="shared" si="0"/>
        <v>20156.933000000001</v>
      </c>
      <c r="F7" s="65">
        <f t="shared" si="0"/>
        <v>18861</v>
      </c>
      <c r="G7" s="65">
        <f>SUM(G9:G16)</f>
        <v>16878</v>
      </c>
      <c r="H7" s="65">
        <f>SUM(H9:H16)</f>
        <v>14064</v>
      </c>
      <c r="I7" s="65">
        <f>SUM(I9:I16)</f>
        <v>15605</v>
      </c>
      <c r="J7" s="65">
        <f t="shared" ref="J7:M7" si="1">SUM(J9:J16)</f>
        <v>16737</v>
      </c>
      <c r="K7" s="65">
        <f t="shared" si="1"/>
        <v>17047</v>
      </c>
      <c r="L7" s="65">
        <f t="shared" si="1"/>
        <v>21647</v>
      </c>
      <c r="M7" s="65">
        <f t="shared" si="1"/>
        <v>18670</v>
      </c>
    </row>
    <row r="8" spans="2:17" x14ac:dyDescent="0.2">
      <c r="B8" s="53"/>
      <c r="C8" s="54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2:17" x14ac:dyDescent="0.2">
      <c r="B9" s="12"/>
      <c r="C9" s="55" t="s">
        <v>28</v>
      </c>
      <c r="D9" s="63">
        <v>5415</v>
      </c>
      <c r="E9" s="63">
        <v>4776.8559999999998</v>
      </c>
      <c r="F9" s="63">
        <v>4286</v>
      </c>
      <c r="G9" s="63">
        <v>4480</v>
      </c>
      <c r="H9" s="63">
        <v>4618</v>
      </c>
      <c r="I9" s="63">
        <v>3457</v>
      </c>
      <c r="J9" s="63">
        <v>2506</v>
      </c>
      <c r="K9" s="63">
        <v>2158</v>
      </c>
      <c r="L9" s="63">
        <v>2265</v>
      </c>
      <c r="M9" s="63">
        <v>3622</v>
      </c>
      <c r="N9" s="103"/>
      <c r="O9" s="103"/>
      <c r="P9" s="103"/>
      <c r="Q9" s="103"/>
    </row>
    <row r="10" spans="2:17" x14ac:dyDescent="0.2">
      <c r="B10" s="12"/>
      <c r="C10" s="56" t="s">
        <v>8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103"/>
      <c r="O10" s="103"/>
      <c r="P10" s="103"/>
      <c r="Q10" s="103"/>
    </row>
    <row r="11" spans="2:17" x14ac:dyDescent="0.2">
      <c r="B11" s="12"/>
      <c r="C11" s="55" t="s">
        <v>29</v>
      </c>
      <c r="D11" s="63">
        <v>125</v>
      </c>
      <c r="E11" s="63">
        <v>246</v>
      </c>
      <c r="F11" s="63">
        <v>119</v>
      </c>
      <c r="G11" s="63">
        <v>96</v>
      </c>
      <c r="H11" s="63">
        <v>297</v>
      </c>
      <c r="I11" s="63">
        <v>243</v>
      </c>
      <c r="J11" s="63">
        <v>642</v>
      </c>
      <c r="K11" s="63">
        <v>244</v>
      </c>
      <c r="L11" s="63">
        <v>265</v>
      </c>
      <c r="M11" s="63">
        <v>209</v>
      </c>
      <c r="N11" s="103"/>
      <c r="O11" s="103"/>
      <c r="P11" s="103"/>
      <c r="Q11" s="103"/>
    </row>
    <row r="12" spans="2:17" x14ac:dyDescent="0.2">
      <c r="B12" s="12"/>
      <c r="C12" s="55" t="s">
        <v>30</v>
      </c>
      <c r="D12" s="63">
        <v>6689</v>
      </c>
      <c r="E12" s="63">
        <v>6865</v>
      </c>
      <c r="F12" s="63">
        <v>5466</v>
      </c>
      <c r="G12" s="63">
        <v>3156</v>
      </c>
      <c r="H12" s="63">
        <v>2703</v>
      </c>
      <c r="I12" s="63">
        <v>2936</v>
      </c>
      <c r="J12" s="63">
        <v>1891</v>
      </c>
      <c r="K12" s="63">
        <v>4096</v>
      </c>
      <c r="L12" s="63">
        <v>5615</v>
      </c>
      <c r="M12" s="63">
        <v>3624</v>
      </c>
      <c r="N12" s="103"/>
      <c r="O12" s="103"/>
      <c r="P12" s="103"/>
      <c r="Q12" s="103"/>
    </row>
    <row r="13" spans="2:17" x14ac:dyDescent="0.2">
      <c r="B13" s="12"/>
      <c r="C13" s="55" t="s">
        <v>31</v>
      </c>
      <c r="D13" s="63">
        <v>5355</v>
      </c>
      <c r="E13" s="63">
        <v>5518</v>
      </c>
      <c r="F13" s="63">
        <v>6128</v>
      </c>
      <c r="G13" s="63">
        <v>6146</v>
      </c>
      <c r="H13" s="63">
        <v>3448</v>
      </c>
      <c r="I13" s="63">
        <v>5638</v>
      </c>
      <c r="J13" s="63">
        <v>5914</v>
      </c>
      <c r="K13" s="63">
        <v>5981</v>
      </c>
      <c r="L13" s="63">
        <v>6282</v>
      </c>
      <c r="M13" s="63">
        <v>6728</v>
      </c>
      <c r="N13" s="103"/>
      <c r="O13" s="103"/>
      <c r="P13" s="103"/>
      <c r="Q13" s="103"/>
    </row>
    <row r="14" spans="2:17" x14ac:dyDescent="0.2">
      <c r="B14" s="12"/>
      <c r="C14" s="55" t="s">
        <v>32</v>
      </c>
      <c r="D14" s="63">
        <v>77</v>
      </c>
      <c r="E14" s="63">
        <v>140.077</v>
      </c>
      <c r="F14" s="63">
        <v>93</v>
      </c>
      <c r="G14" s="63">
        <v>96</v>
      </c>
      <c r="H14" s="63">
        <v>96</v>
      </c>
      <c r="I14" s="63">
        <v>87</v>
      </c>
      <c r="J14" s="63">
        <v>11</v>
      </c>
      <c r="K14" s="63">
        <v>89</v>
      </c>
      <c r="L14" s="63">
        <v>90</v>
      </c>
      <c r="M14" s="63">
        <v>91</v>
      </c>
      <c r="N14" s="103"/>
      <c r="O14" s="103"/>
      <c r="P14" s="103"/>
      <c r="Q14" s="103"/>
    </row>
    <row r="15" spans="2:17" x14ac:dyDescent="0.2">
      <c r="B15" s="12"/>
      <c r="C15" s="55" t="s">
        <v>33</v>
      </c>
      <c r="D15" s="63">
        <v>118</v>
      </c>
      <c r="E15" s="63">
        <v>134</v>
      </c>
      <c r="F15" s="63">
        <v>130</v>
      </c>
      <c r="G15" s="63">
        <v>99</v>
      </c>
      <c r="H15" s="63">
        <v>70</v>
      </c>
      <c r="I15" s="63">
        <v>135</v>
      </c>
      <c r="J15" s="63">
        <v>131</v>
      </c>
      <c r="K15" s="63">
        <v>128</v>
      </c>
      <c r="L15" s="63">
        <v>125</v>
      </c>
      <c r="M15" s="63">
        <v>131</v>
      </c>
      <c r="N15" s="103"/>
      <c r="O15" s="103"/>
      <c r="P15" s="103"/>
      <c r="Q15" s="103"/>
    </row>
    <row r="16" spans="2:17" x14ac:dyDescent="0.2">
      <c r="B16" s="12"/>
      <c r="C16" s="55" t="s">
        <v>34</v>
      </c>
      <c r="D16" s="63">
        <v>1531</v>
      </c>
      <c r="E16" s="63">
        <v>2477</v>
      </c>
      <c r="F16" s="63">
        <v>2639</v>
      </c>
      <c r="G16" s="63">
        <v>2805</v>
      </c>
      <c r="H16" s="63">
        <v>2832</v>
      </c>
      <c r="I16" s="63">
        <v>3109</v>
      </c>
      <c r="J16" s="63">
        <v>5642</v>
      </c>
      <c r="K16" s="63">
        <v>4351</v>
      </c>
      <c r="L16" s="63">
        <v>7005</v>
      </c>
      <c r="M16" s="63">
        <v>4265</v>
      </c>
      <c r="N16" s="103"/>
      <c r="O16" s="103"/>
      <c r="P16" s="103"/>
      <c r="Q16" s="103"/>
    </row>
    <row r="17" spans="2:17" x14ac:dyDescent="0.2">
      <c r="B17" s="12"/>
      <c r="C17" s="55"/>
      <c r="D17" s="63"/>
      <c r="E17" s="63"/>
      <c r="F17" s="63"/>
      <c r="G17" s="63"/>
      <c r="H17" s="63"/>
      <c r="I17" s="63"/>
      <c r="J17" s="63"/>
      <c r="K17" s="63"/>
      <c r="L17" s="63"/>
      <c r="M17" s="63"/>
    </row>
    <row r="18" spans="2:17" s="9" customFormat="1" x14ac:dyDescent="0.2">
      <c r="B18" s="53" t="s">
        <v>35</v>
      </c>
      <c r="C18" s="54"/>
      <c r="D18" s="65">
        <f t="shared" ref="D18:M18" si="2">SUM(D20:D24)</f>
        <v>81564</v>
      </c>
      <c r="E18" s="65">
        <f t="shared" si="2"/>
        <v>83467</v>
      </c>
      <c r="F18" s="65">
        <f t="shared" si="2"/>
        <v>81889</v>
      </c>
      <c r="G18" s="65">
        <f t="shared" si="2"/>
        <v>87409</v>
      </c>
      <c r="H18" s="65">
        <f t="shared" si="2"/>
        <v>90968</v>
      </c>
      <c r="I18" s="65">
        <f t="shared" si="2"/>
        <v>93494</v>
      </c>
      <c r="J18" s="65">
        <f t="shared" si="2"/>
        <v>94740</v>
      </c>
      <c r="K18" s="65">
        <f t="shared" si="2"/>
        <v>89731</v>
      </c>
      <c r="L18" s="65">
        <f t="shared" si="2"/>
        <v>100457</v>
      </c>
      <c r="M18" s="65">
        <f t="shared" si="2"/>
        <v>109345</v>
      </c>
    </row>
    <row r="19" spans="2:17" x14ac:dyDescent="0.2">
      <c r="B19" s="53"/>
      <c r="C19" s="54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2:17" x14ac:dyDescent="0.2">
      <c r="B20" s="12"/>
      <c r="C20" s="55" t="s">
        <v>36</v>
      </c>
      <c r="D20" s="63">
        <v>51699</v>
      </c>
      <c r="E20" s="63">
        <v>52059</v>
      </c>
      <c r="F20" s="63">
        <v>51887</v>
      </c>
      <c r="G20" s="63">
        <v>54227</v>
      </c>
      <c r="H20" s="63">
        <v>56233</v>
      </c>
      <c r="I20" s="63">
        <v>56546</v>
      </c>
      <c r="J20" s="63">
        <v>56508</v>
      </c>
      <c r="K20" s="63">
        <v>56809</v>
      </c>
      <c r="L20" s="63">
        <v>60928</v>
      </c>
      <c r="M20" s="63">
        <v>61462</v>
      </c>
      <c r="N20" s="103"/>
      <c r="O20" s="103"/>
      <c r="P20" s="103"/>
      <c r="Q20" s="103"/>
    </row>
    <row r="21" spans="2:17" x14ac:dyDescent="0.2">
      <c r="B21" s="12"/>
      <c r="C21" s="55" t="s">
        <v>37</v>
      </c>
      <c r="D21" s="63">
        <v>20735</v>
      </c>
      <c r="E21" s="63">
        <v>21924</v>
      </c>
      <c r="F21" s="63">
        <v>21632</v>
      </c>
      <c r="G21" s="63">
        <v>24054</v>
      </c>
      <c r="H21" s="63">
        <v>26435</v>
      </c>
      <c r="I21" s="63">
        <v>27873</v>
      </c>
      <c r="J21" s="63">
        <v>27133</v>
      </c>
      <c r="K21" s="63">
        <v>24859</v>
      </c>
      <c r="L21" s="63">
        <v>30483</v>
      </c>
      <c r="M21" s="63">
        <v>28374</v>
      </c>
      <c r="N21" s="103"/>
      <c r="O21" s="103"/>
      <c r="P21" s="103"/>
      <c r="Q21" s="103"/>
    </row>
    <row r="22" spans="2:17" x14ac:dyDescent="0.2">
      <c r="B22" s="12"/>
      <c r="C22" s="55" t="s">
        <v>38</v>
      </c>
      <c r="D22" s="63">
        <v>771</v>
      </c>
      <c r="E22" s="63">
        <v>717</v>
      </c>
      <c r="F22" s="63">
        <v>654</v>
      </c>
      <c r="G22" s="63">
        <v>715</v>
      </c>
      <c r="H22" s="63">
        <v>13</v>
      </c>
      <c r="I22" s="63">
        <v>10</v>
      </c>
      <c r="J22" s="63">
        <v>14</v>
      </c>
      <c r="K22" s="63">
        <v>11</v>
      </c>
      <c r="L22" s="63">
        <v>15</v>
      </c>
      <c r="M22" s="63">
        <v>50</v>
      </c>
      <c r="N22" s="103"/>
      <c r="O22" s="103"/>
      <c r="P22" s="103"/>
      <c r="Q22" s="103"/>
    </row>
    <row r="23" spans="2:17" x14ac:dyDescent="0.2">
      <c r="B23" s="12"/>
      <c r="C23" s="55" t="s">
        <v>34</v>
      </c>
      <c r="D23" s="63">
        <v>8359</v>
      </c>
      <c r="E23" s="63">
        <v>8767</v>
      </c>
      <c r="F23" s="63">
        <v>7716</v>
      </c>
      <c r="G23" s="63">
        <v>8413</v>
      </c>
      <c r="H23" s="63">
        <v>8287</v>
      </c>
      <c r="I23" s="63">
        <v>9065</v>
      </c>
      <c r="J23" s="63">
        <v>11085</v>
      </c>
      <c r="K23" s="63">
        <v>8052</v>
      </c>
      <c r="L23" s="63">
        <v>9031</v>
      </c>
      <c r="M23" s="63">
        <v>19459</v>
      </c>
      <c r="N23" s="103"/>
      <c r="O23" s="103"/>
      <c r="P23" s="103"/>
      <c r="Q23" s="103"/>
    </row>
    <row r="24" spans="2:17" x14ac:dyDescent="0.2">
      <c r="B24" s="12"/>
      <c r="C24" s="56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2:17" s="9" customFormat="1" x14ac:dyDescent="0.2">
      <c r="B25" s="53" t="s">
        <v>39</v>
      </c>
      <c r="C25" s="54"/>
      <c r="D25" s="65">
        <f t="shared" ref="D25:M25" si="3">SUM(D27:D28)</f>
        <v>25952</v>
      </c>
      <c r="E25" s="65">
        <f t="shared" si="3"/>
        <v>27182.775000000001</v>
      </c>
      <c r="F25" s="65">
        <f t="shared" si="3"/>
        <v>23951</v>
      </c>
      <c r="G25" s="65">
        <f t="shared" si="3"/>
        <v>26006</v>
      </c>
      <c r="H25" s="65">
        <f t="shared" si="3"/>
        <v>27229</v>
      </c>
      <c r="I25" s="65">
        <f t="shared" si="3"/>
        <v>23429</v>
      </c>
      <c r="J25" s="65">
        <f t="shared" si="3"/>
        <v>24790</v>
      </c>
      <c r="K25" s="65">
        <f t="shared" si="3"/>
        <v>24821</v>
      </c>
      <c r="L25" s="65">
        <f t="shared" si="3"/>
        <v>26325</v>
      </c>
      <c r="M25" s="65">
        <f t="shared" si="3"/>
        <v>25983</v>
      </c>
    </row>
    <row r="26" spans="2:17" s="9" customFormat="1" x14ac:dyDescent="0.2">
      <c r="B26" s="53"/>
      <c r="C26" s="54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spans="2:17" x14ac:dyDescent="0.2">
      <c r="B27" s="12"/>
      <c r="C27" s="55" t="s">
        <v>40</v>
      </c>
      <c r="D27" s="63">
        <v>13079</v>
      </c>
      <c r="E27" s="63">
        <v>13397.775</v>
      </c>
      <c r="F27" s="63">
        <v>10843</v>
      </c>
      <c r="G27" s="63">
        <v>11683</v>
      </c>
      <c r="H27" s="63">
        <v>16283</v>
      </c>
      <c r="I27" s="63">
        <v>10633</v>
      </c>
      <c r="J27" s="63">
        <v>11032</v>
      </c>
      <c r="K27" s="63">
        <v>11054</v>
      </c>
      <c r="L27" s="63">
        <v>11464</v>
      </c>
      <c r="M27" s="63">
        <v>11428</v>
      </c>
      <c r="N27" s="103"/>
      <c r="O27" s="103"/>
      <c r="P27" s="103"/>
      <c r="Q27" s="103"/>
    </row>
    <row r="28" spans="2:17" x14ac:dyDescent="0.2">
      <c r="B28" s="12"/>
      <c r="C28" s="55" t="s">
        <v>41</v>
      </c>
      <c r="D28" s="63">
        <v>12873</v>
      </c>
      <c r="E28" s="63">
        <v>13785</v>
      </c>
      <c r="F28" s="63">
        <v>13108</v>
      </c>
      <c r="G28" s="63">
        <v>14323</v>
      </c>
      <c r="H28" s="63">
        <v>10946</v>
      </c>
      <c r="I28" s="63">
        <v>12796</v>
      </c>
      <c r="J28" s="63">
        <v>13758</v>
      </c>
      <c r="K28" s="63">
        <v>13767</v>
      </c>
      <c r="L28" s="63">
        <v>14861</v>
      </c>
      <c r="M28" s="63">
        <v>14555</v>
      </c>
      <c r="N28" s="103"/>
      <c r="O28" s="103"/>
      <c r="P28" s="103"/>
      <c r="Q28" s="103"/>
    </row>
    <row r="29" spans="2:17" x14ac:dyDescent="0.2">
      <c r="B29" s="12"/>
      <c r="C29" s="56"/>
      <c r="D29" s="66"/>
      <c r="E29" s="66"/>
      <c r="F29" s="66"/>
      <c r="G29" s="63"/>
      <c r="H29" s="66"/>
      <c r="I29" s="66"/>
      <c r="J29" s="66"/>
      <c r="K29" s="66"/>
      <c r="L29" s="66"/>
      <c r="M29" s="66"/>
    </row>
    <row r="30" spans="2:17" s="9" customFormat="1" ht="15" x14ac:dyDescent="0.2">
      <c r="B30" s="53" t="s">
        <v>42</v>
      </c>
      <c r="C30" s="54"/>
      <c r="D30" s="67">
        <v>16240</v>
      </c>
      <c r="E30" s="67">
        <v>16712</v>
      </c>
      <c r="F30" s="67">
        <v>15755</v>
      </c>
      <c r="G30" s="67">
        <v>12048</v>
      </c>
      <c r="H30" s="67">
        <v>17597</v>
      </c>
      <c r="I30" s="67">
        <v>16901</v>
      </c>
      <c r="J30" s="67">
        <v>13675</v>
      </c>
      <c r="K30" s="67">
        <v>15723</v>
      </c>
      <c r="L30" s="67">
        <v>13694</v>
      </c>
      <c r="M30" s="67">
        <v>15827</v>
      </c>
    </row>
    <row r="31" spans="2:17" x14ac:dyDescent="0.2">
      <c r="B31" s="53"/>
      <c r="C31" s="54"/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2:17" ht="15" x14ac:dyDescent="0.2">
      <c r="B32" s="53" t="s">
        <v>49</v>
      </c>
      <c r="C32" s="54"/>
      <c r="D32" s="67">
        <v>76523</v>
      </c>
      <c r="E32" s="67">
        <v>69479</v>
      </c>
      <c r="F32" s="67">
        <v>69717</v>
      </c>
      <c r="G32" s="67">
        <v>75354</v>
      </c>
      <c r="H32" s="67">
        <v>81102</v>
      </c>
      <c r="I32" s="67">
        <v>113914</v>
      </c>
      <c r="J32" s="67">
        <v>74658</v>
      </c>
      <c r="K32" s="67">
        <v>84194</v>
      </c>
      <c r="L32" s="67">
        <v>130570</v>
      </c>
      <c r="M32" s="67">
        <v>119315</v>
      </c>
      <c r="N32" s="103"/>
      <c r="O32" s="103"/>
      <c r="P32" s="103"/>
      <c r="Q32" s="103"/>
    </row>
    <row r="33" spans="1:13" ht="13.5" thickBot="1" x14ac:dyDescent="0.25">
      <c r="B33" s="53"/>
      <c r="C33" s="54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 s="9" customFormat="1" ht="13.5" thickBot="1" x14ac:dyDescent="0.25">
      <c r="B34" s="107" t="s">
        <v>26</v>
      </c>
      <c r="C34" s="108"/>
      <c r="D34" s="69">
        <f t="shared" ref="D34:I34" si="4">SUM(D25+D18+D7+D30+D32)</f>
        <v>219589</v>
      </c>
      <c r="E34" s="69">
        <f t="shared" si="4"/>
        <v>216997.70799999998</v>
      </c>
      <c r="F34" s="69">
        <f t="shared" si="4"/>
        <v>210173</v>
      </c>
      <c r="G34" s="69">
        <f t="shared" si="4"/>
        <v>217695</v>
      </c>
      <c r="H34" s="69">
        <f t="shared" si="4"/>
        <v>230960</v>
      </c>
      <c r="I34" s="69">
        <f t="shared" si="4"/>
        <v>263343</v>
      </c>
      <c r="J34" s="69">
        <f t="shared" ref="J34:K34" si="5">SUM(J25+J18+J7+J30+J32)</f>
        <v>224600</v>
      </c>
      <c r="K34" s="69">
        <f t="shared" si="5"/>
        <v>231516</v>
      </c>
      <c r="L34" s="69">
        <f t="shared" ref="L34:M34" si="6">SUM(L25+L18+L7+L30+L32)</f>
        <v>292693</v>
      </c>
      <c r="M34" s="69">
        <f t="shared" si="6"/>
        <v>289140</v>
      </c>
    </row>
    <row r="35" spans="1:13" s="9" customFormat="1" ht="11.25" customHeight="1" x14ac:dyDescent="0.2">
      <c r="B35" s="43"/>
      <c r="C35" s="43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1:13" ht="12.95" customHeight="1" x14ac:dyDescent="0.2">
      <c r="A36" s="17"/>
      <c r="B36" s="51" t="s">
        <v>43</v>
      </c>
      <c r="C36" s="33"/>
      <c r="D36" s="24"/>
    </row>
    <row r="37" spans="1:13" s="15" customFormat="1" ht="12.95" customHeight="1" x14ac:dyDescent="0.2">
      <c r="B37" s="60" t="s">
        <v>44</v>
      </c>
      <c r="C37" s="58"/>
      <c r="D37" s="28"/>
    </row>
    <row r="38" spans="1:13" s="15" customFormat="1" ht="12.95" customHeight="1" x14ac:dyDescent="0.2">
      <c r="B38" s="47"/>
      <c r="C38" s="28"/>
      <c r="D38" s="28"/>
    </row>
    <row r="39" spans="1:13" ht="12.95" customHeight="1" x14ac:dyDescent="0.2">
      <c r="B39" s="109" t="s">
        <v>48</v>
      </c>
      <c r="C39" s="109"/>
    </row>
    <row r="40" spans="1:13" s="17" customFormat="1" ht="12.95" customHeight="1" x14ac:dyDescent="0.2">
      <c r="B40" s="110" t="s">
        <v>45</v>
      </c>
      <c r="C40" s="111"/>
      <c r="D40" s="16"/>
    </row>
    <row r="41" spans="1:13" s="17" customFormat="1" ht="12.95" customHeight="1" x14ac:dyDescent="0.2">
      <c r="B41" s="52"/>
      <c r="C41" s="30"/>
      <c r="D41" s="16"/>
    </row>
    <row r="42" spans="1:13" ht="12.95" customHeight="1" x14ac:dyDescent="0.2">
      <c r="B42" s="48" t="s">
        <v>46</v>
      </c>
      <c r="C42" s="26"/>
    </row>
    <row r="43" spans="1:13" ht="12.95" customHeight="1" x14ac:dyDescent="0.2">
      <c r="B43" s="49" t="s">
        <v>47</v>
      </c>
      <c r="C43" s="50"/>
    </row>
    <row r="44" spans="1:13" ht="12.95" customHeight="1" x14ac:dyDescent="0.2">
      <c r="B44" s="49"/>
      <c r="C44" s="50"/>
    </row>
    <row r="45" spans="1:13" ht="12.95" customHeight="1" x14ac:dyDescent="0.2">
      <c r="B45" s="51" t="s">
        <v>53</v>
      </c>
      <c r="C45" s="26"/>
    </row>
    <row r="46" spans="1:13" ht="12.95" customHeight="1" x14ac:dyDescent="0.2">
      <c r="B46" s="49" t="s">
        <v>54</v>
      </c>
      <c r="C46" s="26"/>
    </row>
  </sheetData>
  <mergeCells count="3">
    <mergeCell ref="B39:C39"/>
    <mergeCell ref="B40:C40"/>
    <mergeCell ref="B34:C34"/>
  </mergeCells>
  <printOptions horizontalCentered="1"/>
  <pageMargins left="0" right="0" top="0.41" bottom="0.17" header="0.39" footer="0.17"/>
  <pageSetup paperSize="9" scale="86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FGOE 1970-2013</vt:lpstr>
      <vt:lpstr> FGOE 2014-2021</vt:lpstr>
      <vt:lpstr>'FGOE 1970-2013'!Print_Area</vt:lpstr>
      <vt:lpstr>' FGOE 2014-2021'!Print_Titles</vt:lpstr>
      <vt:lpstr>'FGOE 1970-2013'!Print_Titles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rafliza.ramli</dc:creator>
  <cp:lastModifiedBy>Wan Rahifah binti Wan Ramli</cp:lastModifiedBy>
  <cp:lastPrinted>2018-12-13T01:53:45Z</cp:lastPrinted>
  <dcterms:created xsi:type="dcterms:W3CDTF">2014-04-24T08:00:34Z</dcterms:created>
  <dcterms:modified xsi:type="dcterms:W3CDTF">2023-05-22T07:33:28Z</dcterms:modified>
</cp:coreProperties>
</file>