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WAN RAHIFAH MOF\MOF\19. Data Portal\2023\"/>
    </mc:Choice>
  </mc:AlternateContent>
  <xr:revisionPtr revIDLastSave="0" documentId="8_{2E79E3DB-74FC-4E04-88D8-62F0AE4E7780}" xr6:coauthVersionLast="36" xr6:coauthVersionMax="36" xr10:uidLastSave="{00000000-0000-0000-0000-000000000000}"/>
  <bookViews>
    <workbookView xWindow="0" yWindow="0" windowWidth="21600" windowHeight="9405" activeTab="1" xr2:uid="{00000000-000D-0000-FFFF-FFFF00000000}"/>
  </bookViews>
  <sheets>
    <sheet name="FGDE 1970-2013" sheetId="2" r:id="rId1"/>
    <sheet name="FGDE 2014-2021" sheetId="1" r:id="rId2"/>
  </sheets>
  <definedNames>
    <definedName name="_xlnm.Print_Area" localSheetId="1">'FGDE 2014-2021'!$A$1:$L$44</definedName>
    <definedName name="_xlnm.Print_Titles" localSheetId="0">'FGDE 1970-2013'!$B:$D</definedName>
    <definedName name="_xlnm.Print_Titles" localSheetId="1">'FGDE 2014-2021'!$B:$D</definedName>
  </definedNames>
  <calcPr calcId="191029"/>
</workbook>
</file>

<file path=xl/calcChain.xml><?xml version="1.0" encoding="utf-8"?>
<calcChain xmlns="http://schemas.openxmlformats.org/spreadsheetml/2006/main">
  <c r="N25" i="1" l="1"/>
  <c r="M25" i="1"/>
  <c r="N18" i="1"/>
  <c r="M18" i="1"/>
  <c r="N7" i="1"/>
  <c r="M7" i="1"/>
  <c r="M32" i="1" l="1"/>
  <c r="N32" i="1"/>
  <c r="L25" i="1" l="1"/>
  <c r="L18" i="1"/>
  <c r="L7" i="1"/>
  <c r="L32" i="1" l="1"/>
  <c r="K25" i="1"/>
  <c r="K18" i="1"/>
  <c r="K7" i="1"/>
  <c r="K32" i="1" l="1"/>
  <c r="J25" i="1"/>
  <c r="J18" i="1"/>
  <c r="J7" i="1"/>
  <c r="J32" i="1" l="1"/>
  <c r="I25" i="1" l="1"/>
  <c r="I18" i="1"/>
  <c r="I7" i="1"/>
  <c r="I32" i="1" l="1"/>
  <c r="G25" i="1"/>
  <c r="AS7" i="2" l="1"/>
  <c r="AR24" i="2"/>
  <c r="G18" i="1" l="1"/>
  <c r="H18" i="1"/>
  <c r="F18" i="1"/>
  <c r="H25" i="1"/>
  <c r="E18" i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E17" i="2"/>
  <c r="G7" i="1" l="1"/>
  <c r="H7" i="1"/>
  <c r="G32" i="1" l="1"/>
  <c r="F7" i="1" l="1"/>
  <c r="E7" i="1"/>
  <c r="E32" i="1" s="1"/>
  <c r="F25" i="1"/>
  <c r="F32" i="1" l="1"/>
  <c r="AV7" i="2"/>
  <c r="AU7" i="2"/>
  <c r="AT7" i="2"/>
  <c r="AR7" i="2"/>
  <c r="AR31" i="2" s="1"/>
  <c r="AQ7" i="2"/>
  <c r="AP7" i="2"/>
  <c r="AO7" i="2"/>
  <c r="AN7" i="2"/>
  <c r="AM7" i="2"/>
  <c r="AL7" i="2"/>
  <c r="AK7" i="2"/>
  <c r="AJ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AV24" i="2"/>
  <c r="AU24" i="2"/>
  <c r="AT24" i="2"/>
  <c r="AS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P31" i="2" l="1"/>
  <c r="F31" i="2"/>
  <c r="N31" i="2"/>
  <c r="V31" i="2"/>
  <c r="AD31" i="2"/>
  <c r="G31" i="2"/>
  <c r="K31" i="2"/>
  <c r="O31" i="2"/>
  <c r="S31" i="2"/>
  <c r="W31" i="2"/>
  <c r="AA31" i="2"/>
  <c r="AE31" i="2"/>
  <c r="AI31" i="2"/>
  <c r="E31" i="2"/>
  <c r="M31" i="2"/>
  <c r="U31" i="2"/>
  <c r="AC31" i="2"/>
  <c r="I31" i="2"/>
  <c r="Q31" i="2"/>
  <c r="Y31" i="2"/>
  <c r="AG31" i="2"/>
  <c r="J31" i="2"/>
  <c r="R31" i="2"/>
  <c r="Z31" i="2"/>
  <c r="AH31" i="2"/>
  <c r="H31" i="2"/>
  <c r="L31" i="2"/>
  <c r="P31" i="2"/>
  <c r="T31" i="2"/>
  <c r="X31" i="2"/>
  <c r="AB31" i="2"/>
  <c r="AF31" i="2"/>
  <c r="AK31" i="2"/>
  <c r="AO31" i="2"/>
  <c r="AS31" i="2"/>
  <c r="AT31" i="2"/>
  <c r="AL31" i="2"/>
  <c r="AM31" i="2"/>
  <c r="AQ31" i="2"/>
  <c r="AU31" i="2"/>
  <c r="AJ31" i="2"/>
  <c r="AN31" i="2"/>
  <c r="AV31" i="2"/>
  <c r="H32" i="1" l="1"/>
</calcChain>
</file>

<file path=xl/sharedStrings.xml><?xml version="1.0" encoding="utf-8"?>
<sst xmlns="http://schemas.openxmlformats.org/spreadsheetml/2006/main" count="67" uniqueCount="61">
  <si>
    <t>Pertanian dan pembangunan luar bandar</t>
  </si>
  <si>
    <t>Agriculture and rural development</t>
  </si>
  <si>
    <t xml:space="preserve">Sebahagian besarnya bekalan elektrik dan air. </t>
  </si>
  <si>
    <t>Mainly electricity and water supply.</t>
  </si>
  <si>
    <t>PERBELANJAAN PEMBANGUNAN KERAJAAN PERSEKUTUAN 1970 - 2013 (RM JUTA)</t>
  </si>
  <si>
    <t>FEDERAL GOVERNMENT DEVELOPMENT EXPENDITURE 1970 - 2013 (RM MILLION)</t>
  </si>
  <si>
    <t>2011</t>
  </si>
  <si>
    <t>2012</t>
  </si>
  <si>
    <r>
      <t xml:space="preserve"> KESELAMATAN/</t>
    </r>
    <r>
      <rPr>
        <b/>
        <i/>
        <sz val="10"/>
        <rFont val="Calibri"/>
        <family val="2"/>
      </rPr>
      <t>SECURITY</t>
    </r>
  </si>
  <si>
    <r>
      <t>Pendidikan dan latihan</t>
    </r>
    <r>
      <rPr>
        <i/>
        <sz val="10"/>
        <rFont val="Calibri"/>
        <family val="2"/>
      </rPr>
      <t>/Education and training</t>
    </r>
  </si>
  <si>
    <r>
      <t>Kesihatan/</t>
    </r>
    <r>
      <rPr>
        <i/>
        <sz val="10"/>
        <rFont val="Calibri"/>
        <family val="2"/>
      </rPr>
      <t>Health</t>
    </r>
  </si>
  <si>
    <r>
      <t>Perdagangan dan perindustrian</t>
    </r>
    <r>
      <rPr>
        <i/>
        <sz val="10"/>
        <rFont val="Calibri"/>
        <family val="2"/>
      </rPr>
      <t>/Trade and industry</t>
    </r>
  </si>
  <si>
    <r>
      <t xml:space="preserve"> JUMLAH/</t>
    </r>
    <r>
      <rPr>
        <b/>
        <i/>
        <sz val="10"/>
        <rFont val="Calibri"/>
        <family val="2"/>
      </rPr>
      <t>TOTAL</t>
    </r>
  </si>
  <si>
    <t>Includes general services, maintenance and renovations.</t>
  </si>
  <si>
    <t>Termasuk perkhidmatan am, pembaikan dan pengubahsuaian.</t>
  </si>
  <si>
    <r>
      <t xml:space="preserve">Keselamatan dalam negeri 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Internal Security</t>
    </r>
    <r>
      <rPr>
        <i/>
        <vertAlign val="superscript"/>
        <sz val="10"/>
        <rFont val="Calibri"/>
        <family val="2"/>
      </rPr>
      <t xml:space="preserve"> </t>
    </r>
  </si>
  <si>
    <r>
      <t xml:space="preserve"> PENTADBIRAN AWAM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</rPr>
      <t>/</t>
    </r>
    <r>
      <rPr>
        <b/>
        <i/>
        <sz val="10"/>
        <rFont val="Calibri"/>
        <family val="2"/>
      </rPr>
      <t>GENERAL ADMINISTRATION</t>
    </r>
    <r>
      <rPr>
        <b/>
        <i/>
        <vertAlign val="superscript"/>
        <sz val="10"/>
        <rFont val="Calibri"/>
        <family val="2"/>
      </rPr>
      <t>2</t>
    </r>
  </si>
  <si>
    <t>2014</t>
  </si>
  <si>
    <t>2013</t>
  </si>
  <si>
    <r>
      <t>EKONOMI/</t>
    </r>
    <r>
      <rPr>
        <b/>
        <i/>
        <sz val="11"/>
        <rFont val="Calibri"/>
        <family val="2"/>
      </rPr>
      <t>ECONOMIC</t>
    </r>
  </si>
  <si>
    <r>
      <t>SOSIAL/</t>
    </r>
    <r>
      <rPr>
        <b/>
        <i/>
        <sz val="11"/>
        <rFont val="Calibri"/>
        <family val="2"/>
      </rPr>
      <t>SOCIAL</t>
    </r>
  </si>
  <si>
    <t xml:space="preserve">DIKEMASKINI PADA DISEMBER 2016 </t>
  </si>
  <si>
    <r>
      <t>Perumahan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Housing</t>
    </r>
  </si>
  <si>
    <r>
      <t>Lain-lain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Others</t>
    </r>
  </si>
  <si>
    <r>
      <t>Kemudahan awam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Public utilities</t>
    </r>
    <r>
      <rPr>
        <i/>
        <vertAlign val="superscript"/>
        <sz val="10"/>
        <rFont val="Calibri"/>
        <family val="2"/>
      </rPr>
      <t>1</t>
    </r>
  </si>
  <si>
    <r>
      <t>Pengangkutan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Transport</t>
    </r>
  </si>
  <si>
    <r>
      <t>Perhubungan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Communications</t>
    </r>
  </si>
  <si>
    <r>
      <t>Pertahanan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>Defence</t>
    </r>
  </si>
  <si>
    <t>Anggaran disemak.</t>
  </si>
  <si>
    <t>Revised estimate.</t>
  </si>
  <si>
    <r>
      <t xml:space="preserve">EKONOMI / </t>
    </r>
    <r>
      <rPr>
        <b/>
        <i/>
        <sz val="11"/>
        <rFont val="Calibri"/>
        <family val="2"/>
      </rPr>
      <t>ECONOMIC</t>
    </r>
  </si>
  <si>
    <t>Pertanian dan pembangunan luar bandar /</t>
  </si>
  <si>
    <r>
      <t xml:space="preserve">Perdagangan dan perindustrian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Trade and industry</t>
    </r>
  </si>
  <si>
    <r>
      <t xml:space="preserve">Pengangkutan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Transport</t>
    </r>
  </si>
  <si>
    <r>
      <t xml:space="preserve">Perhubungan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Communications</t>
    </r>
  </si>
  <si>
    <r>
      <t xml:space="preserve">Alam sekitar / </t>
    </r>
    <r>
      <rPr>
        <i/>
        <sz val="11"/>
        <rFont val="Calibri"/>
        <family val="2"/>
        <scheme val="minor"/>
      </rPr>
      <t>Environment</t>
    </r>
  </si>
  <si>
    <r>
      <t xml:space="preserve">Lain-lain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Others</t>
    </r>
  </si>
  <si>
    <r>
      <t xml:space="preserve">SOSIAL / </t>
    </r>
    <r>
      <rPr>
        <b/>
        <i/>
        <sz val="11"/>
        <rFont val="Calibri"/>
        <family val="2"/>
      </rPr>
      <t>SOCIAL</t>
    </r>
  </si>
  <si>
    <r>
      <t xml:space="preserve">Pendidikan dan latihan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Education and training</t>
    </r>
  </si>
  <si>
    <r>
      <t xml:space="preserve">Kesihatan / </t>
    </r>
    <r>
      <rPr>
        <i/>
        <sz val="11"/>
        <rFont val="Calibri"/>
        <family val="2"/>
      </rPr>
      <t>Health</t>
    </r>
  </si>
  <si>
    <r>
      <t xml:space="preserve">Perumahan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Housing</t>
    </r>
  </si>
  <si>
    <r>
      <t xml:space="preserve"> KESELAMATAN / </t>
    </r>
    <r>
      <rPr>
        <b/>
        <i/>
        <sz val="11"/>
        <rFont val="Calibri"/>
        <family val="2"/>
      </rPr>
      <t>SECURITY</t>
    </r>
  </si>
  <si>
    <r>
      <t xml:space="preserve">Pertahanan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Defence</t>
    </r>
  </si>
  <si>
    <r>
      <t xml:space="preserve">Keselamatan dalam negeri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Internal Security</t>
    </r>
  </si>
  <si>
    <r>
      <t xml:space="preserve"> JUMLAH / </t>
    </r>
    <r>
      <rPr>
        <b/>
        <i/>
        <sz val="11"/>
        <rFont val="Calibri"/>
        <family val="2"/>
      </rPr>
      <t>TOTAL</t>
    </r>
  </si>
  <si>
    <t xml:space="preserve">Sebahagian besarnya adalah bekalan elektrik dan air. </t>
  </si>
  <si>
    <t>2015</t>
  </si>
  <si>
    <t>2016</t>
  </si>
  <si>
    <t>2018</t>
  </si>
  <si>
    <r>
      <t>Tenaga dan kemudahan awam</t>
    </r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</rPr>
      <t xml:space="preserve">/ </t>
    </r>
    <r>
      <rPr>
        <i/>
        <sz val="11"/>
        <rFont val="Calibri"/>
        <family val="2"/>
      </rPr>
      <t>Energy and public utilities</t>
    </r>
    <r>
      <rPr>
        <i/>
        <vertAlign val="superscript"/>
        <sz val="11"/>
        <rFont val="Calibri"/>
        <family val="2"/>
      </rPr>
      <t>1</t>
    </r>
  </si>
  <si>
    <r>
      <t xml:space="preserve"> PENTADBIRAN AM</t>
    </r>
    <r>
      <rPr>
        <b/>
        <vertAlign val="superscript"/>
        <sz val="11"/>
        <rFont val="Calibri"/>
        <family val="2"/>
        <scheme val="minor"/>
      </rPr>
      <t xml:space="preserve">2 </t>
    </r>
    <r>
      <rPr>
        <b/>
        <sz val="11"/>
        <rFont val="Calibri"/>
        <family val="2"/>
      </rPr>
      <t xml:space="preserve">/ </t>
    </r>
    <r>
      <rPr>
        <b/>
        <i/>
        <sz val="11"/>
        <rFont val="Calibri"/>
        <family val="2"/>
      </rPr>
      <t>GENERAL ADMINISTRATION</t>
    </r>
    <r>
      <rPr>
        <b/>
        <i/>
        <vertAlign val="superscript"/>
        <sz val="11"/>
        <rFont val="Calibri"/>
        <family val="2"/>
      </rPr>
      <t>2</t>
    </r>
  </si>
  <si>
    <t>2019</t>
  </si>
  <si>
    <r>
      <t xml:space="preserve">2022 </t>
    </r>
    <r>
      <rPr>
        <b/>
        <vertAlign val="superscript"/>
        <sz val="11"/>
        <rFont val="Calibri"/>
        <family val="2"/>
        <scheme val="minor"/>
      </rPr>
      <t>3</t>
    </r>
  </si>
  <si>
    <r>
      <t xml:space="preserve">2023 </t>
    </r>
    <r>
      <rPr>
        <b/>
        <vertAlign val="superscript"/>
        <sz val="11"/>
        <rFont val="Calibri"/>
        <family val="2"/>
        <scheme val="minor"/>
      </rPr>
      <t>4</t>
    </r>
  </si>
  <si>
    <t>2021</t>
  </si>
  <si>
    <t>2020</t>
  </si>
  <si>
    <t>Anggaran belanjawan, tidak termasuk langkah Belanjawan 2023.</t>
  </si>
  <si>
    <t>Budget estimate, excluding 2023 Budget measures.</t>
  </si>
  <si>
    <t>FEDERAL GOVERNMENT DEVELOPMENT EXPENDITURE 2014 – 2023 (RM MILLION)</t>
  </si>
  <si>
    <t>PERBELANJAAN PEMBANGUNAN KERAJAAN PERSEKUTUAN 2014 – 2023 (RM JUTA)</t>
  </si>
  <si>
    <t>UPDATED AS AT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</si>
</sst>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;[Red]0"/>
    <numFmt numFmtId="166" formatCode="#,##0;[Red]#,##0"/>
    <numFmt numFmtId="167" formatCode="_(* #,##0_);_(* \(#,##0\);_(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vertAlign val="superscript"/>
      <sz val="11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</font>
    <font>
      <b/>
      <i/>
      <vertAlign val="superscript"/>
      <sz val="11"/>
      <name val="Calibri"/>
      <family val="2"/>
    </font>
    <font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vertAlign val="superscript"/>
      <sz val="10"/>
      <name val="Calibri"/>
      <family val="2"/>
    </font>
    <font>
      <vertAlign val="superscript"/>
      <sz val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3" fillId="0" borderId="0" xfId="2" applyFont="1" applyAlignment="1"/>
    <xf numFmtId="0" fontId="3" fillId="0" borderId="0" xfId="2" applyFont="1" applyAlignment="1">
      <alignment vertical="center"/>
    </xf>
    <xf numFmtId="0" fontId="2" fillId="0" borderId="1" xfId="2" applyFont="1" applyBorder="1" applyAlignment="1"/>
    <xf numFmtId="0" fontId="3" fillId="0" borderId="0" xfId="2" applyFont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6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2" fillId="0" borderId="9" xfId="1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2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5" fontId="15" fillId="0" borderId="2" xfId="1" applyNumberFormat="1" applyFont="1" applyFill="1" applyBorder="1" applyAlignment="1">
      <alignment horizontal="center" vertical="center"/>
    </xf>
    <xf numFmtId="165" fontId="13" fillId="0" borderId="13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horizontal="center" vertical="center"/>
    </xf>
    <xf numFmtId="165" fontId="15" fillId="0" borderId="6" xfId="1" applyNumberFormat="1" applyFont="1" applyFill="1" applyBorder="1" applyAlignment="1">
      <alignment vertical="center"/>
    </xf>
    <xf numFmtId="165" fontId="14" fillId="0" borderId="7" xfId="1" applyNumberFormat="1" applyFont="1" applyFill="1" applyBorder="1" applyAlignment="1">
      <alignment horizontal="center" vertical="center" wrapText="1"/>
    </xf>
    <xf numFmtId="165" fontId="14" fillId="0" borderId="8" xfId="1" applyNumberFormat="1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vertical="center"/>
    </xf>
    <xf numFmtId="165" fontId="13" fillId="0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166" fontId="13" fillId="0" borderId="11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11" xfId="2" applyNumberFormat="1" applyFont="1" applyFill="1" applyBorder="1" applyAlignment="1">
      <alignment horizontal="center" vertical="center"/>
    </xf>
    <xf numFmtId="3" fontId="15" fillId="0" borderId="11" xfId="2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167" fontId="15" fillId="0" borderId="11" xfId="1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1" xfId="2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3" fillId="0" borderId="11" xfId="2" applyFont="1" applyFill="1" applyBorder="1" applyAlignment="1">
      <alignment vertical="center"/>
    </xf>
    <xf numFmtId="3" fontId="15" fillId="0" borderId="11" xfId="1" applyNumberFormat="1" applyFont="1" applyFill="1" applyBorder="1" applyAlignment="1">
      <alignment horizontal="center" vertical="center"/>
    </xf>
    <xf numFmtId="166" fontId="13" fillId="0" borderId="11" xfId="0" applyNumberFormat="1" applyFont="1" applyFill="1" applyBorder="1" applyAlignment="1">
      <alignment horizontal="center" vertical="center" wrapText="1"/>
    </xf>
    <xf numFmtId="166" fontId="13" fillId="0" borderId="11" xfId="2" applyNumberFormat="1" applyFont="1" applyFill="1" applyBorder="1" applyAlignment="1">
      <alignment horizontal="center" vertical="center" wrapText="1"/>
    </xf>
    <xf numFmtId="1" fontId="15" fillId="0" borderId="11" xfId="2" applyNumberFormat="1" applyFont="1" applyFill="1" applyBorder="1" applyAlignment="1">
      <alignment horizontal="center" vertical="center" wrapText="1"/>
    </xf>
    <xf numFmtId="167" fontId="13" fillId="0" borderId="11" xfId="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167" fontId="15" fillId="0" borderId="0" xfId="1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2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3" xfId="2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6" fillId="0" borderId="0" xfId="0" applyFont="1" applyFill="1" applyAlignment="1">
      <alignment vertical="top"/>
    </xf>
    <xf numFmtId="0" fontId="27" fillId="0" borderId="0" xfId="0" applyFont="1" applyFill="1" applyAlignment="1">
      <alignment horizontal="left" vertical="top"/>
    </xf>
    <xf numFmtId="0" fontId="26" fillId="0" borderId="0" xfId="2" applyFont="1" applyAlignment="1">
      <alignment vertical="center"/>
    </xf>
    <xf numFmtId="0" fontId="26" fillId="0" borderId="0" xfId="0" applyFont="1" applyFill="1" applyAlignment="1"/>
    <xf numFmtId="0" fontId="28" fillId="0" borderId="0" xfId="0" applyFont="1" applyFill="1" applyAlignment="1">
      <alignment horizontal="left" vertical="top"/>
    </xf>
    <xf numFmtId="0" fontId="28" fillId="0" borderId="0" xfId="0" applyFont="1" applyFill="1" applyAlignment="1"/>
    <xf numFmtId="0" fontId="26" fillId="0" borderId="0" xfId="0" applyFont="1" applyFill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 wrapText="1"/>
    </xf>
    <xf numFmtId="167" fontId="26" fillId="0" borderId="0" xfId="1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6" fontId="2" fillId="0" borderId="11" xfId="2" applyNumberFormat="1" applyFont="1" applyFill="1" applyBorder="1" applyAlignment="1">
      <alignment horizontal="center" vertical="center" wrapText="1"/>
    </xf>
    <xf numFmtId="3" fontId="2" fillId="0" borderId="11" xfId="2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/>
    </xf>
    <xf numFmtId="166" fontId="2" fillId="0" borderId="11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center" vertical="center" wrapText="1"/>
    </xf>
    <xf numFmtId="3" fontId="2" fillId="0" borderId="13" xfId="2" applyNumberFormat="1" applyFont="1" applyFill="1" applyBorder="1" applyAlignment="1">
      <alignment horizontal="center" vertical="center"/>
    </xf>
    <xf numFmtId="0" fontId="3" fillId="0" borderId="0" xfId="2" applyFont="1" applyFill="1" applyAlignment="1"/>
    <xf numFmtId="0" fontId="3" fillId="0" borderId="9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3" fontId="2" fillId="2" borderId="0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2" fillId="0" borderId="0" xfId="2" applyNumberFormat="1" applyFont="1" applyFill="1" applyAlignment="1">
      <alignment horizontal="center" wrapText="1"/>
    </xf>
    <xf numFmtId="3" fontId="4" fillId="0" borderId="0" xfId="2" applyNumberFormat="1" applyFont="1" applyFill="1" applyAlignment="1">
      <alignment horizont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1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/>
    <xf numFmtId="3" fontId="3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165" fontId="4" fillId="0" borderId="7" xfId="1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10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2" fillId="0" borderId="10" xfId="2" applyFont="1" applyFill="1" applyBorder="1" applyAlignment="1">
      <alignment vertical="center" wrapText="1"/>
    </xf>
    <xf numFmtId="0" fontId="2" fillId="0" borderId="3" xfId="2" applyFont="1" applyFill="1" applyBorder="1" applyAlignment="1">
      <alignment vertical="center"/>
    </xf>
    <xf numFmtId="0" fontId="2" fillId="0" borderId="4" xfId="2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5" fontId="2" fillId="0" borderId="3" xfId="1" applyNumberFormat="1" applyFont="1" applyBorder="1" applyAlignment="1">
      <alignment horizontal="left" vertical="center" wrapText="1"/>
    </xf>
    <xf numFmtId="165" fontId="4" fillId="0" borderId="4" xfId="1" applyNumberFormat="1" applyFont="1" applyBorder="1" applyAlignment="1">
      <alignment horizontal="left" vertical="center" wrapText="1"/>
    </xf>
    <xf numFmtId="165" fontId="4" fillId="0" borderId="3" xfId="1" applyNumberFormat="1" applyFont="1" applyFill="1" applyBorder="1" applyAlignment="1">
      <alignment horizontal="left" vertical="center" wrapText="1"/>
    </xf>
    <xf numFmtId="165" fontId="4" fillId="0" borderId="4" xfId="1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 indent="1"/>
    </xf>
    <xf numFmtId="0" fontId="4" fillId="0" borderId="0" xfId="2" applyFont="1" applyAlignment="1">
      <alignment horizontal="left" wrapText="1" inden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39"/>
  <sheetViews>
    <sheetView showGridLines="0" zoomScaleNormal="100" zoomScaleSheetLayoutView="100" workbookViewId="0">
      <pane xSplit="4" ySplit="5" topLeftCell="AO6" activePane="bottomRight" state="frozen"/>
      <selection pane="topRight" activeCell="E1" sqref="E1"/>
      <selection pane="bottomLeft" activeCell="A6" sqref="A6"/>
      <selection pane="bottomRight" activeCell="C5" sqref="C5:D5"/>
    </sheetView>
  </sheetViews>
  <sheetFormatPr defaultRowHeight="12.75" x14ac:dyDescent="0.2"/>
  <cols>
    <col min="1" max="1" width="3.140625" style="27" customWidth="1"/>
    <col min="2" max="2" width="1.42578125" style="27" customWidth="1"/>
    <col min="3" max="3" width="2.7109375" style="27" customWidth="1"/>
    <col min="4" max="4" width="54.5703125" style="27" customWidth="1"/>
    <col min="5" max="38" width="10.7109375" style="27" customWidth="1"/>
    <col min="39" max="42" width="10.7109375" style="73" customWidth="1"/>
    <col min="43" max="48" width="10.7109375" style="27" customWidth="1"/>
    <col min="49" max="16384" width="9.140625" style="27"/>
  </cols>
  <sheetData>
    <row r="1" spans="2:48" ht="9.75" customHeight="1" x14ac:dyDescent="0.2"/>
    <row r="2" spans="2:48" s="25" customFormat="1" ht="15" x14ac:dyDescent="0.2">
      <c r="B2" s="78" t="s">
        <v>4</v>
      </c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</row>
    <row r="3" spans="2:48" s="26" customFormat="1" ht="15" x14ac:dyDescent="0.2">
      <c r="B3" s="79" t="s">
        <v>5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</row>
    <row r="4" spans="2:48" ht="13.5" thickBot="1" x14ac:dyDescent="0.25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2:48" s="33" customFormat="1" ht="15.75" customHeight="1" thickBot="1" x14ac:dyDescent="0.25">
      <c r="B5" s="29"/>
      <c r="C5" s="132" t="s">
        <v>21</v>
      </c>
      <c r="D5" s="133"/>
      <c r="E5" s="30">
        <v>1970</v>
      </c>
      <c r="F5" s="30">
        <v>1971</v>
      </c>
      <c r="G5" s="30">
        <v>1972</v>
      </c>
      <c r="H5" s="31">
        <v>1973</v>
      </c>
      <c r="I5" s="30">
        <v>1974</v>
      </c>
      <c r="J5" s="31">
        <v>1975</v>
      </c>
      <c r="K5" s="30">
        <v>1976</v>
      </c>
      <c r="L5" s="31">
        <v>1977</v>
      </c>
      <c r="M5" s="30">
        <v>1978</v>
      </c>
      <c r="N5" s="30">
        <v>1979</v>
      </c>
      <c r="O5" s="30">
        <v>1980</v>
      </c>
      <c r="P5" s="31">
        <v>1981</v>
      </c>
      <c r="Q5" s="30">
        <v>1982</v>
      </c>
      <c r="R5" s="31">
        <v>1983</v>
      </c>
      <c r="S5" s="30">
        <v>1984</v>
      </c>
      <c r="T5" s="30">
        <v>1985</v>
      </c>
      <c r="U5" s="30">
        <v>1986</v>
      </c>
      <c r="V5" s="30">
        <v>1987</v>
      </c>
      <c r="W5" s="30">
        <v>1988</v>
      </c>
      <c r="X5" s="30">
        <v>1989</v>
      </c>
      <c r="Y5" s="31">
        <v>1990</v>
      </c>
      <c r="Z5" s="30">
        <v>1991</v>
      </c>
      <c r="AA5" s="30">
        <v>1992</v>
      </c>
      <c r="AB5" s="31">
        <v>1993</v>
      </c>
      <c r="AC5" s="31">
        <v>1994</v>
      </c>
      <c r="AD5" s="31">
        <v>1995</v>
      </c>
      <c r="AE5" s="31">
        <v>1996</v>
      </c>
      <c r="AF5" s="31">
        <v>1997</v>
      </c>
      <c r="AG5" s="31">
        <v>1998</v>
      </c>
      <c r="AH5" s="31">
        <v>1999</v>
      </c>
      <c r="AI5" s="31">
        <v>2000</v>
      </c>
      <c r="AJ5" s="31">
        <v>2001</v>
      </c>
      <c r="AK5" s="31">
        <v>2002</v>
      </c>
      <c r="AL5" s="31">
        <v>2003</v>
      </c>
      <c r="AM5" s="31">
        <v>2004</v>
      </c>
      <c r="AN5" s="31">
        <v>2005</v>
      </c>
      <c r="AO5" s="31">
        <v>2006</v>
      </c>
      <c r="AP5" s="30">
        <v>2007</v>
      </c>
      <c r="AQ5" s="31">
        <v>2008</v>
      </c>
      <c r="AR5" s="31">
        <v>2009</v>
      </c>
      <c r="AS5" s="31">
        <v>2010</v>
      </c>
      <c r="AT5" s="32" t="s">
        <v>6</v>
      </c>
      <c r="AU5" s="32" t="s">
        <v>7</v>
      </c>
      <c r="AV5" s="32" t="s">
        <v>18</v>
      </c>
    </row>
    <row r="6" spans="2:48" s="38" customFormat="1" ht="12.75" customHeight="1" x14ac:dyDescent="0.2">
      <c r="B6" s="34"/>
      <c r="C6" s="35"/>
      <c r="D6" s="36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7"/>
      <c r="AQ6" s="31"/>
      <c r="AR6" s="31"/>
      <c r="AS6" s="31"/>
      <c r="AT6" s="31"/>
      <c r="AU6" s="31"/>
      <c r="AV6" s="31"/>
    </row>
    <row r="7" spans="2:48" s="25" customFormat="1" ht="15" x14ac:dyDescent="0.2">
      <c r="B7" s="57"/>
      <c r="C7" s="14" t="s">
        <v>19</v>
      </c>
      <c r="D7" s="59"/>
      <c r="E7" s="60">
        <f t="shared" ref="E7:AH7" si="0">SUM(E9:E15)</f>
        <v>451</v>
      </c>
      <c r="F7" s="60">
        <f t="shared" si="0"/>
        <v>703</v>
      </c>
      <c r="G7" s="60">
        <f t="shared" si="0"/>
        <v>836</v>
      </c>
      <c r="H7" s="60">
        <f t="shared" si="0"/>
        <v>786</v>
      </c>
      <c r="I7" s="67">
        <f t="shared" si="0"/>
        <v>1313</v>
      </c>
      <c r="J7" s="67">
        <f t="shared" si="0"/>
        <v>1398</v>
      </c>
      <c r="K7" s="67">
        <f t="shared" si="0"/>
        <v>1550</v>
      </c>
      <c r="L7" s="67">
        <f t="shared" si="0"/>
        <v>2129</v>
      </c>
      <c r="M7" s="67">
        <f t="shared" si="0"/>
        <v>2529</v>
      </c>
      <c r="N7" s="67">
        <f t="shared" si="0"/>
        <v>2511</v>
      </c>
      <c r="O7" s="67">
        <f t="shared" si="0"/>
        <v>4816</v>
      </c>
      <c r="P7" s="67">
        <f t="shared" si="0"/>
        <v>6794</v>
      </c>
      <c r="Q7" s="67">
        <f t="shared" si="0"/>
        <v>5967</v>
      </c>
      <c r="R7" s="67">
        <f t="shared" si="0"/>
        <v>5779</v>
      </c>
      <c r="S7" s="67">
        <f t="shared" si="0"/>
        <v>5061</v>
      </c>
      <c r="T7" s="67">
        <f t="shared" si="0"/>
        <v>4303</v>
      </c>
      <c r="U7" s="67">
        <f t="shared" si="0"/>
        <v>4538</v>
      </c>
      <c r="V7" s="67">
        <f t="shared" si="0"/>
        <v>3255</v>
      </c>
      <c r="W7" s="67">
        <f t="shared" si="0"/>
        <v>3585</v>
      </c>
      <c r="X7" s="67">
        <f t="shared" si="0"/>
        <v>4119</v>
      </c>
      <c r="Y7" s="67">
        <f t="shared" si="0"/>
        <v>6701</v>
      </c>
      <c r="Z7" s="67">
        <f t="shared" si="0"/>
        <v>4684</v>
      </c>
      <c r="AA7" s="67">
        <f t="shared" si="0"/>
        <v>4504</v>
      </c>
      <c r="AB7" s="67">
        <f t="shared" si="0"/>
        <v>5265</v>
      </c>
      <c r="AC7" s="67">
        <f t="shared" si="0"/>
        <v>5289</v>
      </c>
      <c r="AD7" s="67">
        <f t="shared" si="0"/>
        <v>6440</v>
      </c>
      <c r="AE7" s="67">
        <f t="shared" si="0"/>
        <v>7693</v>
      </c>
      <c r="AF7" s="67">
        <f t="shared" si="0"/>
        <v>7501</v>
      </c>
      <c r="AG7" s="67">
        <f t="shared" si="0"/>
        <v>9243</v>
      </c>
      <c r="AH7" s="67">
        <f t="shared" si="0"/>
        <v>8970</v>
      </c>
      <c r="AI7" s="67">
        <v>11639</v>
      </c>
      <c r="AJ7" s="67">
        <f t="shared" ref="AJ7:AR7" si="1">SUM(AJ9:AJ15)</f>
        <v>12725</v>
      </c>
      <c r="AK7" s="67">
        <f t="shared" si="1"/>
        <v>12434</v>
      </c>
      <c r="AL7" s="67">
        <f t="shared" si="1"/>
        <v>13793</v>
      </c>
      <c r="AM7" s="67">
        <f t="shared" si="1"/>
        <v>11851</v>
      </c>
      <c r="AN7" s="67">
        <f t="shared" si="1"/>
        <v>14957</v>
      </c>
      <c r="AO7" s="67">
        <f t="shared" si="1"/>
        <v>17403</v>
      </c>
      <c r="AP7" s="67">
        <f t="shared" si="1"/>
        <v>20116</v>
      </c>
      <c r="AQ7" s="67">
        <f t="shared" si="1"/>
        <v>21353</v>
      </c>
      <c r="AR7" s="67">
        <f t="shared" si="1"/>
        <v>26440</v>
      </c>
      <c r="AS7" s="67">
        <f>SUM(AS9:AS15)</f>
        <v>26120.6</v>
      </c>
      <c r="AT7" s="68">
        <f>SUM(AT9:AT15)</f>
        <v>28155.710999999999</v>
      </c>
      <c r="AU7" s="68">
        <f>SUM(AU9:AU15)</f>
        <v>28936.496999999999</v>
      </c>
      <c r="AV7" s="68">
        <f>SUM(AV9:AV15)</f>
        <v>24645.544999999998</v>
      </c>
    </row>
    <row r="8" spans="2:48" s="25" customFormat="1" x14ac:dyDescent="0.2">
      <c r="B8" s="57"/>
      <c r="C8" s="58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/>
      <c r="V8" s="60"/>
      <c r="W8" s="60"/>
      <c r="X8" s="60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3"/>
      <c r="AN8" s="63"/>
      <c r="AO8" s="61"/>
      <c r="AP8" s="61"/>
      <c r="AQ8" s="61"/>
      <c r="AR8" s="61"/>
      <c r="AS8" s="61"/>
      <c r="AT8" s="62"/>
      <c r="AU8" s="62"/>
      <c r="AV8" s="62"/>
    </row>
    <row r="9" spans="2:48" x14ac:dyDescent="0.2">
      <c r="B9" s="45"/>
      <c r="C9" s="46"/>
      <c r="D9" s="47" t="s">
        <v>0</v>
      </c>
      <c r="E9" s="48">
        <v>198</v>
      </c>
      <c r="F9" s="48">
        <v>235</v>
      </c>
      <c r="G9" s="48">
        <v>307</v>
      </c>
      <c r="H9" s="48">
        <v>334</v>
      </c>
      <c r="I9" s="48">
        <v>436</v>
      </c>
      <c r="J9" s="48">
        <v>506</v>
      </c>
      <c r="K9" s="48">
        <v>514</v>
      </c>
      <c r="L9" s="48">
        <v>591</v>
      </c>
      <c r="M9" s="48">
        <v>716</v>
      </c>
      <c r="N9" s="48">
        <v>877</v>
      </c>
      <c r="O9" s="49">
        <v>1138</v>
      </c>
      <c r="P9" s="49">
        <v>1481</v>
      </c>
      <c r="Q9" s="49">
        <v>1550</v>
      </c>
      <c r="R9" s="49">
        <v>1187</v>
      </c>
      <c r="S9" s="49">
        <v>1122</v>
      </c>
      <c r="T9" s="49">
        <v>1287</v>
      </c>
      <c r="U9" s="49">
        <v>1144</v>
      </c>
      <c r="V9" s="49">
        <v>924</v>
      </c>
      <c r="W9" s="49">
        <v>1010</v>
      </c>
      <c r="X9" s="49">
        <v>1140</v>
      </c>
      <c r="Y9" s="49">
        <v>1298</v>
      </c>
      <c r="Z9" s="49">
        <v>1126</v>
      </c>
      <c r="AA9" s="49">
        <v>1098</v>
      </c>
      <c r="AB9" s="49">
        <v>1276</v>
      </c>
      <c r="AC9" s="49">
        <v>1342</v>
      </c>
      <c r="AD9" s="49">
        <v>1360</v>
      </c>
      <c r="AE9" s="49">
        <v>1182</v>
      </c>
      <c r="AF9" s="49">
        <v>1105</v>
      </c>
      <c r="AG9" s="49">
        <v>960</v>
      </c>
      <c r="AH9" s="49">
        <v>1089</v>
      </c>
      <c r="AI9" s="49">
        <v>1183</v>
      </c>
      <c r="AJ9" s="49">
        <v>1394</v>
      </c>
      <c r="AK9" s="49">
        <v>1364</v>
      </c>
      <c r="AL9" s="49">
        <v>1620</v>
      </c>
      <c r="AM9" s="50">
        <v>2881</v>
      </c>
      <c r="AN9" s="50">
        <v>2482</v>
      </c>
      <c r="AO9" s="49">
        <v>3999</v>
      </c>
      <c r="AP9" s="49">
        <v>3842</v>
      </c>
      <c r="AQ9" s="49">
        <v>4184</v>
      </c>
      <c r="AR9" s="49">
        <v>5508</v>
      </c>
      <c r="AS9" s="49">
        <v>2920</v>
      </c>
      <c r="AT9" s="52">
        <v>1127.9290000000001</v>
      </c>
      <c r="AU9" s="52">
        <v>1906.3460000000002</v>
      </c>
      <c r="AV9" s="52">
        <v>2691.8539999999998</v>
      </c>
    </row>
    <row r="10" spans="2:48" x14ac:dyDescent="0.2">
      <c r="B10" s="45"/>
      <c r="C10" s="46"/>
      <c r="D10" s="53" t="s">
        <v>1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50"/>
      <c r="AN10" s="50"/>
      <c r="AO10" s="49"/>
      <c r="AP10" s="49"/>
      <c r="AQ10" s="49"/>
      <c r="AR10" s="49"/>
      <c r="AS10" s="49"/>
      <c r="AT10" s="52"/>
      <c r="AU10" s="52"/>
      <c r="AV10" s="52"/>
    </row>
    <row r="11" spans="2:48" ht="15" x14ac:dyDescent="0.2">
      <c r="B11" s="45"/>
      <c r="C11" s="46"/>
      <c r="D11" s="47" t="s">
        <v>24</v>
      </c>
      <c r="E11" s="48">
        <v>20</v>
      </c>
      <c r="F11" s="48">
        <v>31</v>
      </c>
      <c r="G11" s="48">
        <v>42</v>
      </c>
      <c r="H11" s="48">
        <v>49</v>
      </c>
      <c r="I11" s="48">
        <v>55</v>
      </c>
      <c r="J11" s="48">
        <v>118</v>
      </c>
      <c r="K11" s="48">
        <v>133</v>
      </c>
      <c r="L11" s="48">
        <v>250</v>
      </c>
      <c r="M11" s="48">
        <v>339</v>
      </c>
      <c r="N11" s="48">
        <v>395</v>
      </c>
      <c r="O11" s="48">
        <v>665</v>
      </c>
      <c r="P11" s="48">
        <v>748</v>
      </c>
      <c r="Q11" s="49">
        <v>865</v>
      </c>
      <c r="R11" s="49">
        <v>1027</v>
      </c>
      <c r="S11" s="49">
        <v>1132</v>
      </c>
      <c r="T11" s="49">
        <v>789</v>
      </c>
      <c r="U11" s="49">
        <v>683</v>
      </c>
      <c r="V11" s="49">
        <v>648</v>
      </c>
      <c r="W11" s="49">
        <v>656</v>
      </c>
      <c r="X11" s="49">
        <v>468</v>
      </c>
      <c r="Y11" s="48">
        <v>798</v>
      </c>
      <c r="Z11" s="48">
        <v>681</v>
      </c>
      <c r="AA11" s="48">
        <v>834</v>
      </c>
      <c r="AB11" s="48">
        <v>610</v>
      </c>
      <c r="AC11" s="48">
        <v>790</v>
      </c>
      <c r="AD11" s="48">
        <v>654</v>
      </c>
      <c r="AE11" s="49">
        <v>733</v>
      </c>
      <c r="AF11" s="49">
        <v>1496</v>
      </c>
      <c r="AG11" s="49">
        <v>1968</v>
      </c>
      <c r="AH11" s="49">
        <v>1850</v>
      </c>
      <c r="AI11" s="49">
        <v>1517</v>
      </c>
      <c r="AJ11" s="49">
        <v>1092</v>
      </c>
      <c r="AK11" s="49">
        <v>1808</v>
      </c>
      <c r="AL11" s="49">
        <v>920</v>
      </c>
      <c r="AM11" s="50">
        <v>945</v>
      </c>
      <c r="AN11" s="50">
        <v>1481</v>
      </c>
      <c r="AO11" s="49">
        <v>2244</v>
      </c>
      <c r="AP11" s="49">
        <v>2358</v>
      </c>
      <c r="AQ11" s="49">
        <v>2795</v>
      </c>
      <c r="AR11" s="49">
        <v>2899</v>
      </c>
      <c r="AS11" s="49">
        <v>5286</v>
      </c>
      <c r="AT11" s="52">
        <v>6012.5480000000007</v>
      </c>
      <c r="AU11" s="52">
        <v>5518.639000000001</v>
      </c>
      <c r="AV11" s="52">
        <v>3331.8609999999999</v>
      </c>
    </row>
    <row r="12" spans="2:48" x14ac:dyDescent="0.2">
      <c r="B12" s="45"/>
      <c r="C12" s="46"/>
      <c r="D12" s="47" t="s">
        <v>11</v>
      </c>
      <c r="E12" s="48">
        <v>100</v>
      </c>
      <c r="F12" s="48">
        <v>260</v>
      </c>
      <c r="G12" s="48">
        <v>177</v>
      </c>
      <c r="H12" s="48">
        <v>180</v>
      </c>
      <c r="I12" s="48">
        <v>462</v>
      </c>
      <c r="J12" s="48">
        <v>223</v>
      </c>
      <c r="K12" s="48">
        <v>296</v>
      </c>
      <c r="L12" s="48">
        <v>417</v>
      </c>
      <c r="M12" s="48">
        <v>601</v>
      </c>
      <c r="N12" s="48">
        <v>348</v>
      </c>
      <c r="O12" s="49">
        <v>1554</v>
      </c>
      <c r="P12" s="49">
        <v>3091</v>
      </c>
      <c r="Q12" s="49">
        <v>1143</v>
      </c>
      <c r="R12" s="49">
        <v>1291</v>
      </c>
      <c r="S12" s="49">
        <v>685</v>
      </c>
      <c r="T12" s="49">
        <v>557</v>
      </c>
      <c r="U12" s="49">
        <v>523</v>
      </c>
      <c r="V12" s="49">
        <v>622</v>
      </c>
      <c r="W12" s="49">
        <v>834</v>
      </c>
      <c r="X12" s="49">
        <v>948</v>
      </c>
      <c r="Y12" s="49">
        <v>2726</v>
      </c>
      <c r="Z12" s="48">
        <v>969</v>
      </c>
      <c r="AA12" s="49">
        <v>648</v>
      </c>
      <c r="AB12" s="48">
        <v>660</v>
      </c>
      <c r="AC12" s="49">
        <v>961</v>
      </c>
      <c r="AD12" s="49">
        <v>1218</v>
      </c>
      <c r="AE12" s="49">
        <v>1212</v>
      </c>
      <c r="AF12" s="49">
        <v>1285</v>
      </c>
      <c r="AG12" s="49">
        <v>3227</v>
      </c>
      <c r="AH12" s="49">
        <v>2798</v>
      </c>
      <c r="AI12" s="49">
        <v>3667</v>
      </c>
      <c r="AJ12" s="49">
        <v>4830</v>
      </c>
      <c r="AK12" s="49">
        <v>3474</v>
      </c>
      <c r="AL12" s="49">
        <v>3456</v>
      </c>
      <c r="AM12" s="50">
        <v>1201</v>
      </c>
      <c r="AN12" s="50">
        <v>3221</v>
      </c>
      <c r="AO12" s="49">
        <v>3389</v>
      </c>
      <c r="AP12" s="49">
        <v>4904</v>
      </c>
      <c r="AQ12" s="49">
        <v>4581</v>
      </c>
      <c r="AR12" s="49">
        <v>4916</v>
      </c>
      <c r="AS12" s="49">
        <v>6987.3</v>
      </c>
      <c r="AT12" s="52">
        <v>8364.4529999999995</v>
      </c>
      <c r="AU12" s="52">
        <v>5042.9039999999995</v>
      </c>
      <c r="AV12" s="52">
        <v>6243.902</v>
      </c>
    </row>
    <row r="13" spans="2:48" x14ac:dyDescent="0.2">
      <c r="B13" s="45"/>
      <c r="C13" s="46"/>
      <c r="D13" s="47" t="s">
        <v>25</v>
      </c>
      <c r="E13" s="48">
        <v>80</v>
      </c>
      <c r="F13" s="48">
        <v>148</v>
      </c>
      <c r="G13" s="48">
        <v>234</v>
      </c>
      <c r="H13" s="48">
        <v>184</v>
      </c>
      <c r="I13" s="48">
        <v>314</v>
      </c>
      <c r="J13" s="48">
        <v>486</v>
      </c>
      <c r="K13" s="48">
        <v>561</v>
      </c>
      <c r="L13" s="48">
        <v>652</v>
      </c>
      <c r="M13" s="48">
        <v>637</v>
      </c>
      <c r="N13" s="48">
        <v>675</v>
      </c>
      <c r="O13" s="49">
        <v>1031</v>
      </c>
      <c r="P13" s="49">
        <v>1272</v>
      </c>
      <c r="Q13" s="49">
        <v>1970</v>
      </c>
      <c r="R13" s="49">
        <v>1652</v>
      </c>
      <c r="S13" s="49">
        <v>1193</v>
      </c>
      <c r="T13" s="49">
        <v>1052</v>
      </c>
      <c r="U13" s="49">
        <v>1408</v>
      </c>
      <c r="V13" s="49">
        <v>1046</v>
      </c>
      <c r="W13" s="49">
        <v>1065</v>
      </c>
      <c r="X13" s="49">
        <v>1545</v>
      </c>
      <c r="Y13" s="49">
        <v>1845</v>
      </c>
      <c r="Z13" s="49">
        <v>1897</v>
      </c>
      <c r="AA13" s="49">
        <v>1896</v>
      </c>
      <c r="AB13" s="49">
        <v>2678</v>
      </c>
      <c r="AC13" s="49">
        <v>2158</v>
      </c>
      <c r="AD13" s="49">
        <v>3151</v>
      </c>
      <c r="AE13" s="49">
        <v>4530</v>
      </c>
      <c r="AF13" s="49">
        <v>3578</v>
      </c>
      <c r="AG13" s="49">
        <v>3062</v>
      </c>
      <c r="AH13" s="49">
        <v>2893</v>
      </c>
      <c r="AI13" s="49">
        <v>4683</v>
      </c>
      <c r="AJ13" s="49">
        <v>5042</v>
      </c>
      <c r="AK13" s="49">
        <v>5401</v>
      </c>
      <c r="AL13" s="49">
        <v>7354</v>
      </c>
      <c r="AM13" s="50">
        <v>6630</v>
      </c>
      <c r="AN13" s="50">
        <v>7660</v>
      </c>
      <c r="AO13" s="49">
        <v>7751</v>
      </c>
      <c r="AP13" s="49">
        <v>8500</v>
      </c>
      <c r="AQ13" s="49">
        <v>9212</v>
      </c>
      <c r="AR13" s="49">
        <v>9450</v>
      </c>
      <c r="AS13" s="49">
        <v>8665.2999999999993</v>
      </c>
      <c r="AT13" s="52">
        <v>10140.18</v>
      </c>
      <c r="AU13" s="52">
        <v>10065.314000000002</v>
      </c>
      <c r="AV13" s="52">
        <v>8152.2350000000006</v>
      </c>
    </row>
    <row r="14" spans="2:48" x14ac:dyDescent="0.2">
      <c r="B14" s="45"/>
      <c r="C14" s="46"/>
      <c r="D14" s="47" t="s">
        <v>26</v>
      </c>
      <c r="E14" s="48">
        <v>53</v>
      </c>
      <c r="F14" s="48">
        <v>29</v>
      </c>
      <c r="G14" s="48">
        <v>76</v>
      </c>
      <c r="H14" s="48">
        <v>39</v>
      </c>
      <c r="I14" s="48">
        <v>46</v>
      </c>
      <c r="J14" s="48">
        <v>65</v>
      </c>
      <c r="K14" s="48">
        <v>46</v>
      </c>
      <c r="L14" s="48">
        <v>219</v>
      </c>
      <c r="M14" s="48">
        <v>236</v>
      </c>
      <c r="N14" s="48">
        <v>216</v>
      </c>
      <c r="O14" s="48">
        <v>428</v>
      </c>
      <c r="P14" s="48">
        <v>202</v>
      </c>
      <c r="Q14" s="48">
        <v>439</v>
      </c>
      <c r="R14" s="48">
        <v>622</v>
      </c>
      <c r="S14" s="48">
        <v>929</v>
      </c>
      <c r="T14" s="48">
        <v>618</v>
      </c>
      <c r="U14" s="48">
        <v>780</v>
      </c>
      <c r="V14" s="48">
        <v>0</v>
      </c>
      <c r="W14" s="48">
        <v>4</v>
      </c>
      <c r="X14" s="48">
        <v>2</v>
      </c>
      <c r="Y14" s="48">
        <v>2</v>
      </c>
      <c r="Z14" s="48">
        <v>1</v>
      </c>
      <c r="AA14" s="48">
        <v>4</v>
      </c>
      <c r="AB14" s="48">
        <v>5</v>
      </c>
      <c r="AC14" s="48">
        <v>5</v>
      </c>
      <c r="AD14" s="48">
        <v>14</v>
      </c>
      <c r="AE14" s="48">
        <v>2</v>
      </c>
      <c r="AF14" s="48">
        <v>4</v>
      </c>
      <c r="AG14" s="48">
        <v>3</v>
      </c>
      <c r="AH14" s="48">
        <v>289</v>
      </c>
      <c r="AI14" s="48">
        <v>228</v>
      </c>
      <c r="AJ14" s="48">
        <v>330</v>
      </c>
      <c r="AK14" s="48">
        <v>282</v>
      </c>
      <c r="AL14" s="48">
        <v>403</v>
      </c>
      <c r="AM14" s="55">
        <v>125</v>
      </c>
      <c r="AN14" s="55">
        <v>105</v>
      </c>
      <c r="AO14" s="48">
        <v>8</v>
      </c>
      <c r="AP14" s="48">
        <v>105</v>
      </c>
      <c r="AQ14" s="48">
        <v>334</v>
      </c>
      <c r="AR14" s="48">
        <v>618</v>
      </c>
      <c r="AS14" s="48">
        <v>688</v>
      </c>
      <c r="AT14" s="69">
        <v>848.05</v>
      </c>
      <c r="AU14" s="69">
        <v>455.34899999999999</v>
      </c>
      <c r="AV14" s="69">
        <v>187.39699999999999</v>
      </c>
    </row>
    <row r="15" spans="2:48" x14ac:dyDescent="0.2">
      <c r="B15" s="45"/>
      <c r="C15" s="46"/>
      <c r="D15" s="47" t="s">
        <v>23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9"/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15</v>
      </c>
      <c r="W15" s="49">
        <v>16</v>
      </c>
      <c r="X15" s="49">
        <v>16</v>
      </c>
      <c r="Y15" s="49">
        <v>32</v>
      </c>
      <c r="Z15" s="49">
        <v>10</v>
      </c>
      <c r="AA15" s="49">
        <v>24</v>
      </c>
      <c r="AB15" s="49">
        <v>36</v>
      </c>
      <c r="AC15" s="49">
        <v>33</v>
      </c>
      <c r="AD15" s="49">
        <v>43</v>
      </c>
      <c r="AE15" s="49">
        <v>34</v>
      </c>
      <c r="AF15" s="49">
        <v>33</v>
      </c>
      <c r="AG15" s="49">
        <v>23</v>
      </c>
      <c r="AH15" s="49">
        <v>51</v>
      </c>
      <c r="AI15" s="49">
        <v>181</v>
      </c>
      <c r="AJ15" s="49">
        <v>37</v>
      </c>
      <c r="AK15" s="49">
        <v>105</v>
      </c>
      <c r="AL15" s="49">
        <v>40</v>
      </c>
      <c r="AM15" s="49">
        <v>69</v>
      </c>
      <c r="AN15" s="50">
        <v>8</v>
      </c>
      <c r="AO15" s="49">
        <v>12</v>
      </c>
      <c r="AP15" s="49">
        <v>407</v>
      </c>
      <c r="AQ15" s="49">
        <v>247</v>
      </c>
      <c r="AR15" s="49">
        <v>3049</v>
      </c>
      <c r="AS15" s="49">
        <v>1574</v>
      </c>
      <c r="AT15" s="52">
        <v>1662.5510000000004</v>
      </c>
      <c r="AU15" s="52">
        <v>5947.9449999999997</v>
      </c>
      <c r="AV15" s="52">
        <v>4038.2959999999994</v>
      </c>
    </row>
    <row r="16" spans="2:48" x14ac:dyDescent="0.2">
      <c r="B16" s="45"/>
      <c r="C16" s="46"/>
      <c r="D16" s="53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54"/>
      <c r="AN16" s="54"/>
      <c r="AO16" s="54"/>
      <c r="AP16" s="54"/>
      <c r="AQ16" s="55"/>
      <c r="AR16" s="55"/>
      <c r="AS16" s="55"/>
      <c r="AT16" s="56"/>
      <c r="AU16" s="56"/>
      <c r="AV16" s="56"/>
    </row>
    <row r="17" spans="2:48" s="25" customFormat="1" ht="15" x14ac:dyDescent="0.2">
      <c r="B17" s="57"/>
      <c r="C17" s="14" t="s">
        <v>20</v>
      </c>
      <c r="D17" s="59"/>
      <c r="E17" s="68">
        <f>SUM(E19:E22)</f>
        <v>80</v>
      </c>
      <c r="F17" s="68">
        <f t="shared" ref="F17:AV17" si="2">SUM(F19:F22)</f>
        <v>144</v>
      </c>
      <c r="G17" s="68">
        <f t="shared" si="2"/>
        <v>171</v>
      </c>
      <c r="H17" s="68">
        <f t="shared" si="2"/>
        <v>200</v>
      </c>
      <c r="I17" s="68">
        <f t="shared" si="2"/>
        <v>277</v>
      </c>
      <c r="J17" s="68">
        <f t="shared" si="2"/>
        <v>328</v>
      </c>
      <c r="K17" s="68">
        <f t="shared" si="2"/>
        <v>316</v>
      </c>
      <c r="L17" s="68">
        <f t="shared" si="2"/>
        <v>452</v>
      </c>
      <c r="M17" s="68">
        <f t="shared" si="2"/>
        <v>614</v>
      </c>
      <c r="N17" s="68">
        <f t="shared" si="2"/>
        <v>962</v>
      </c>
      <c r="O17" s="68">
        <f t="shared" si="2"/>
        <v>1185</v>
      </c>
      <c r="P17" s="68">
        <f t="shared" si="2"/>
        <v>2456</v>
      </c>
      <c r="Q17" s="68">
        <f t="shared" si="2"/>
        <v>3249</v>
      </c>
      <c r="R17" s="68">
        <f t="shared" si="2"/>
        <v>1997</v>
      </c>
      <c r="S17" s="68">
        <f t="shared" si="2"/>
        <v>2223</v>
      </c>
      <c r="T17" s="68">
        <f t="shared" si="2"/>
        <v>2093</v>
      </c>
      <c r="U17" s="68">
        <f t="shared" si="2"/>
        <v>2534</v>
      </c>
      <c r="V17" s="68">
        <f t="shared" si="2"/>
        <v>1031</v>
      </c>
      <c r="W17" s="68">
        <f t="shared" si="2"/>
        <v>1165</v>
      </c>
      <c r="X17" s="68">
        <f t="shared" si="2"/>
        <v>1947</v>
      </c>
      <c r="Y17" s="68">
        <f t="shared" si="2"/>
        <v>2617</v>
      </c>
      <c r="Z17" s="68">
        <f t="shared" si="2"/>
        <v>2426</v>
      </c>
      <c r="AA17" s="68">
        <f t="shared" si="2"/>
        <v>2653</v>
      </c>
      <c r="AB17" s="68">
        <f t="shared" si="2"/>
        <v>2220</v>
      </c>
      <c r="AC17" s="68">
        <f t="shared" si="2"/>
        <v>3285</v>
      </c>
      <c r="AD17" s="68">
        <f t="shared" si="2"/>
        <v>3513</v>
      </c>
      <c r="AE17" s="68">
        <f t="shared" si="2"/>
        <v>3984</v>
      </c>
      <c r="AF17" s="68">
        <f t="shared" si="2"/>
        <v>4919</v>
      </c>
      <c r="AG17" s="68">
        <f t="shared" si="2"/>
        <v>5783</v>
      </c>
      <c r="AH17" s="68">
        <f t="shared" si="2"/>
        <v>6935</v>
      </c>
      <c r="AI17" s="68">
        <f t="shared" si="2"/>
        <v>11076</v>
      </c>
      <c r="AJ17" s="68">
        <f t="shared" si="2"/>
        <v>15384</v>
      </c>
      <c r="AK17" s="68">
        <f t="shared" si="2"/>
        <v>18043</v>
      </c>
      <c r="AL17" s="68">
        <f t="shared" si="2"/>
        <v>17707</v>
      </c>
      <c r="AM17" s="68">
        <f t="shared" si="2"/>
        <v>10260</v>
      </c>
      <c r="AN17" s="68">
        <f t="shared" si="2"/>
        <v>7450</v>
      </c>
      <c r="AO17" s="68">
        <f t="shared" si="2"/>
        <v>9525</v>
      </c>
      <c r="AP17" s="68">
        <f t="shared" si="2"/>
        <v>12892</v>
      </c>
      <c r="AQ17" s="68">
        <f t="shared" si="2"/>
        <v>13717.400000000001</v>
      </c>
      <c r="AR17" s="68">
        <f t="shared" si="2"/>
        <v>17389</v>
      </c>
      <c r="AS17" s="68">
        <f t="shared" si="2"/>
        <v>20784</v>
      </c>
      <c r="AT17" s="68">
        <f t="shared" si="2"/>
        <v>12606.699000000001</v>
      </c>
      <c r="AU17" s="68">
        <f t="shared" si="2"/>
        <v>12399.214999999998</v>
      </c>
      <c r="AV17" s="68">
        <f t="shared" si="2"/>
        <v>10883.591</v>
      </c>
    </row>
    <row r="18" spans="2:48" s="25" customFormat="1" x14ac:dyDescent="0.2">
      <c r="B18" s="57"/>
      <c r="C18" s="58"/>
      <c r="D18" s="59"/>
      <c r="E18" s="60"/>
      <c r="F18" s="60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3"/>
      <c r="AN18" s="63"/>
      <c r="AO18" s="63"/>
      <c r="AP18" s="63"/>
      <c r="AQ18" s="63"/>
      <c r="AR18" s="64"/>
      <c r="AS18" s="64"/>
      <c r="AT18" s="65"/>
      <c r="AU18" s="65"/>
      <c r="AV18" s="65"/>
    </row>
    <row r="19" spans="2:48" x14ac:dyDescent="0.2">
      <c r="B19" s="45"/>
      <c r="C19" s="46"/>
      <c r="D19" s="47" t="s">
        <v>9</v>
      </c>
      <c r="E19" s="48">
        <v>44</v>
      </c>
      <c r="F19" s="48">
        <v>86</v>
      </c>
      <c r="G19" s="48">
        <v>112</v>
      </c>
      <c r="H19" s="48">
        <v>142</v>
      </c>
      <c r="I19" s="49">
        <v>187</v>
      </c>
      <c r="J19" s="49">
        <v>212</v>
      </c>
      <c r="K19" s="49">
        <v>227</v>
      </c>
      <c r="L19" s="49">
        <v>274</v>
      </c>
      <c r="M19" s="49">
        <v>252</v>
      </c>
      <c r="N19" s="49">
        <v>339</v>
      </c>
      <c r="O19" s="49">
        <v>558</v>
      </c>
      <c r="P19" s="49">
        <v>791</v>
      </c>
      <c r="Q19" s="49">
        <v>1082</v>
      </c>
      <c r="R19" s="49">
        <v>988</v>
      </c>
      <c r="S19" s="49">
        <v>1009</v>
      </c>
      <c r="T19" s="49">
        <v>872</v>
      </c>
      <c r="U19" s="49">
        <v>1064</v>
      </c>
      <c r="V19" s="49">
        <v>810</v>
      </c>
      <c r="W19" s="49">
        <v>865</v>
      </c>
      <c r="X19" s="49">
        <v>1242</v>
      </c>
      <c r="Y19" s="49">
        <v>1634</v>
      </c>
      <c r="Z19" s="49">
        <v>1285</v>
      </c>
      <c r="AA19" s="49">
        <v>1205</v>
      </c>
      <c r="AB19" s="49">
        <v>1117</v>
      </c>
      <c r="AC19" s="49">
        <v>2010</v>
      </c>
      <c r="AD19" s="49">
        <v>2044</v>
      </c>
      <c r="AE19" s="49">
        <v>2091</v>
      </c>
      <c r="AF19" s="49">
        <v>2521</v>
      </c>
      <c r="AG19" s="49">
        <v>2915</v>
      </c>
      <c r="AH19" s="49">
        <v>3865</v>
      </c>
      <c r="AI19" s="49">
        <v>7099</v>
      </c>
      <c r="AJ19" s="49">
        <v>10363</v>
      </c>
      <c r="AK19" s="49">
        <v>12436</v>
      </c>
      <c r="AL19" s="49">
        <v>10193</v>
      </c>
      <c r="AM19" s="50">
        <v>4316</v>
      </c>
      <c r="AN19" s="50">
        <v>3736</v>
      </c>
      <c r="AO19" s="49">
        <v>5349</v>
      </c>
      <c r="AP19" s="49">
        <v>6271</v>
      </c>
      <c r="AQ19" s="49">
        <v>7891.7</v>
      </c>
      <c r="AR19" s="49">
        <v>10827</v>
      </c>
      <c r="AS19" s="49">
        <v>12046</v>
      </c>
      <c r="AT19" s="52">
        <v>7734.8180000000011</v>
      </c>
      <c r="AU19" s="52">
        <v>7549.6229999999987</v>
      </c>
      <c r="AV19" s="52">
        <v>6437.8600000000006</v>
      </c>
    </row>
    <row r="20" spans="2:48" x14ac:dyDescent="0.2">
      <c r="B20" s="45"/>
      <c r="C20" s="46"/>
      <c r="D20" s="47" t="s">
        <v>10</v>
      </c>
      <c r="E20" s="48">
        <v>20</v>
      </c>
      <c r="F20" s="48">
        <v>23</v>
      </c>
      <c r="G20" s="48">
        <v>27</v>
      </c>
      <c r="H20" s="48">
        <v>34</v>
      </c>
      <c r="I20" s="48">
        <v>42</v>
      </c>
      <c r="J20" s="48">
        <v>57</v>
      </c>
      <c r="K20" s="48">
        <v>47</v>
      </c>
      <c r="L20" s="48">
        <v>44</v>
      </c>
      <c r="M20" s="48">
        <v>48</v>
      </c>
      <c r="N20" s="48">
        <v>59</v>
      </c>
      <c r="O20" s="48">
        <v>80</v>
      </c>
      <c r="P20" s="48">
        <v>118</v>
      </c>
      <c r="Q20" s="48">
        <v>150</v>
      </c>
      <c r="R20" s="48">
        <v>156</v>
      </c>
      <c r="S20" s="48">
        <v>125</v>
      </c>
      <c r="T20" s="48">
        <v>112</v>
      </c>
      <c r="U20" s="48">
        <v>118</v>
      </c>
      <c r="V20" s="48">
        <v>53</v>
      </c>
      <c r="W20" s="48">
        <v>69</v>
      </c>
      <c r="X20" s="48">
        <v>218</v>
      </c>
      <c r="Y20" s="48">
        <v>461</v>
      </c>
      <c r="Z20" s="48">
        <v>572</v>
      </c>
      <c r="AA20" s="48">
        <v>602</v>
      </c>
      <c r="AB20" s="48">
        <v>425</v>
      </c>
      <c r="AC20" s="48">
        <v>354</v>
      </c>
      <c r="AD20" s="48">
        <v>388</v>
      </c>
      <c r="AE20" s="48">
        <v>459</v>
      </c>
      <c r="AF20" s="48">
        <v>449</v>
      </c>
      <c r="AG20" s="48">
        <v>716</v>
      </c>
      <c r="AH20" s="48">
        <v>835</v>
      </c>
      <c r="AI20" s="49">
        <v>1272</v>
      </c>
      <c r="AJ20" s="49">
        <v>1570</v>
      </c>
      <c r="AK20" s="49">
        <v>1503</v>
      </c>
      <c r="AL20" s="49">
        <v>2681</v>
      </c>
      <c r="AM20" s="50">
        <v>2352</v>
      </c>
      <c r="AN20" s="50">
        <v>1220</v>
      </c>
      <c r="AO20" s="49">
        <v>1298</v>
      </c>
      <c r="AP20" s="49">
        <v>1496</v>
      </c>
      <c r="AQ20" s="49">
        <v>1652</v>
      </c>
      <c r="AR20" s="49">
        <v>2575</v>
      </c>
      <c r="AS20" s="49">
        <v>3780</v>
      </c>
      <c r="AT20" s="52">
        <v>2206.8130000000001</v>
      </c>
      <c r="AU20" s="52">
        <v>1863.8600000000001</v>
      </c>
      <c r="AV20" s="52">
        <v>1738.461</v>
      </c>
    </row>
    <row r="21" spans="2:48" x14ac:dyDescent="0.2">
      <c r="B21" s="45"/>
      <c r="C21" s="46"/>
      <c r="D21" s="47" t="s">
        <v>22</v>
      </c>
      <c r="E21" s="48">
        <v>11</v>
      </c>
      <c r="F21" s="48">
        <v>27</v>
      </c>
      <c r="G21" s="48">
        <v>15</v>
      </c>
      <c r="H21" s="48">
        <v>12</v>
      </c>
      <c r="I21" s="48">
        <v>33</v>
      </c>
      <c r="J21" s="48">
        <v>31</v>
      </c>
      <c r="K21" s="48">
        <v>29</v>
      </c>
      <c r="L21" s="48">
        <v>122</v>
      </c>
      <c r="M21" s="48">
        <v>294</v>
      </c>
      <c r="N21" s="48">
        <v>427</v>
      </c>
      <c r="O21" s="48">
        <v>295</v>
      </c>
      <c r="P21" s="49">
        <v>1231</v>
      </c>
      <c r="Q21" s="49">
        <v>1589</v>
      </c>
      <c r="R21" s="48">
        <v>556</v>
      </c>
      <c r="S21" s="48">
        <v>908</v>
      </c>
      <c r="T21" s="48">
        <v>972</v>
      </c>
      <c r="U21" s="49">
        <v>1054</v>
      </c>
      <c r="V21" s="48">
        <v>79</v>
      </c>
      <c r="W21" s="48">
        <v>58</v>
      </c>
      <c r="X21" s="48">
        <v>182</v>
      </c>
      <c r="Y21" s="48">
        <v>43</v>
      </c>
      <c r="Z21" s="48">
        <v>66</v>
      </c>
      <c r="AA21" s="48">
        <v>94</v>
      </c>
      <c r="AB21" s="48">
        <v>167</v>
      </c>
      <c r="AC21" s="48">
        <v>359</v>
      </c>
      <c r="AD21" s="48">
        <v>403</v>
      </c>
      <c r="AE21" s="48">
        <v>501</v>
      </c>
      <c r="AF21" s="48">
        <v>735</v>
      </c>
      <c r="AG21" s="49">
        <v>1030</v>
      </c>
      <c r="AH21" s="49">
        <v>1081</v>
      </c>
      <c r="AI21" s="49">
        <v>1194</v>
      </c>
      <c r="AJ21" s="49">
        <v>1269</v>
      </c>
      <c r="AK21" s="49">
        <v>1808</v>
      </c>
      <c r="AL21" s="49">
        <v>1928</v>
      </c>
      <c r="AM21" s="50">
        <v>1593</v>
      </c>
      <c r="AN21" s="50">
        <v>1082</v>
      </c>
      <c r="AO21" s="50">
        <v>1347</v>
      </c>
      <c r="AP21" s="50">
        <v>2947</v>
      </c>
      <c r="AQ21" s="50">
        <v>1779.7</v>
      </c>
      <c r="AR21" s="50">
        <v>1395</v>
      </c>
      <c r="AS21" s="50">
        <v>1333</v>
      </c>
      <c r="AT21" s="51">
        <v>761.70900000000006</v>
      </c>
      <c r="AU21" s="51">
        <v>524.15100000000007</v>
      </c>
      <c r="AV21" s="51">
        <v>851.58999999999992</v>
      </c>
    </row>
    <row r="22" spans="2:48" x14ac:dyDescent="0.2">
      <c r="B22" s="45"/>
      <c r="C22" s="46"/>
      <c r="D22" s="47" t="s">
        <v>23</v>
      </c>
      <c r="E22" s="48">
        <v>5</v>
      </c>
      <c r="F22" s="48">
        <v>8</v>
      </c>
      <c r="G22" s="48">
        <v>17</v>
      </c>
      <c r="H22" s="48">
        <v>12</v>
      </c>
      <c r="I22" s="48">
        <v>15</v>
      </c>
      <c r="J22" s="48">
        <v>28</v>
      </c>
      <c r="K22" s="48">
        <v>13</v>
      </c>
      <c r="L22" s="48">
        <v>12</v>
      </c>
      <c r="M22" s="48">
        <v>20</v>
      </c>
      <c r="N22" s="48">
        <v>137</v>
      </c>
      <c r="O22" s="48">
        <v>252</v>
      </c>
      <c r="P22" s="49">
        <v>316</v>
      </c>
      <c r="Q22" s="49">
        <v>428</v>
      </c>
      <c r="R22" s="49">
        <v>297</v>
      </c>
      <c r="S22" s="49">
        <v>181</v>
      </c>
      <c r="T22" s="49">
        <v>137</v>
      </c>
      <c r="U22" s="49">
        <v>298</v>
      </c>
      <c r="V22" s="49">
        <v>89</v>
      </c>
      <c r="W22" s="49">
        <v>173</v>
      </c>
      <c r="X22" s="49">
        <v>305</v>
      </c>
      <c r="Y22" s="49">
        <v>479</v>
      </c>
      <c r="Z22" s="49">
        <v>503</v>
      </c>
      <c r="AA22" s="49">
        <v>752</v>
      </c>
      <c r="AB22" s="49">
        <v>511</v>
      </c>
      <c r="AC22" s="49">
        <v>562</v>
      </c>
      <c r="AD22" s="49">
        <v>678</v>
      </c>
      <c r="AE22" s="49">
        <v>933</v>
      </c>
      <c r="AF22" s="49">
        <v>1214</v>
      </c>
      <c r="AG22" s="49">
        <v>1122</v>
      </c>
      <c r="AH22" s="49">
        <v>1154</v>
      </c>
      <c r="AI22" s="49">
        <v>1511</v>
      </c>
      <c r="AJ22" s="49">
        <v>2182</v>
      </c>
      <c r="AK22" s="49">
        <v>2296</v>
      </c>
      <c r="AL22" s="66">
        <v>2905</v>
      </c>
      <c r="AM22" s="50">
        <v>1999</v>
      </c>
      <c r="AN22" s="50">
        <v>1412</v>
      </c>
      <c r="AO22" s="50">
        <v>1531</v>
      </c>
      <c r="AP22" s="50">
        <v>2178</v>
      </c>
      <c r="AQ22" s="50">
        <v>2394</v>
      </c>
      <c r="AR22" s="50">
        <v>2592</v>
      </c>
      <c r="AS22" s="50">
        <v>3625</v>
      </c>
      <c r="AT22" s="51">
        <v>1903.3589999999995</v>
      </c>
      <c r="AU22" s="51">
        <v>2461.5810000000001</v>
      </c>
      <c r="AV22" s="51">
        <v>1855.6799999999998</v>
      </c>
    </row>
    <row r="23" spans="2:48" x14ac:dyDescent="0.2">
      <c r="B23" s="45"/>
      <c r="C23" s="46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66"/>
      <c r="AM23" s="50"/>
      <c r="AN23" s="50"/>
      <c r="AO23" s="50"/>
      <c r="AP23" s="50"/>
      <c r="AQ23" s="50"/>
      <c r="AR23" s="50"/>
      <c r="AS23" s="50"/>
      <c r="AT23" s="51"/>
      <c r="AU23" s="51"/>
      <c r="AV23" s="51"/>
    </row>
    <row r="24" spans="2:48" s="43" customFormat="1" ht="12.75" customHeight="1" x14ac:dyDescent="0.2">
      <c r="B24" s="39"/>
      <c r="C24" s="40" t="s">
        <v>8</v>
      </c>
      <c r="D24" s="41"/>
      <c r="E24" s="42">
        <f t="shared" ref="E24:AQ24" si="3">SUM(E26+E27)</f>
        <v>172</v>
      </c>
      <c r="F24" s="42">
        <f t="shared" si="3"/>
        <v>217</v>
      </c>
      <c r="G24" s="42">
        <f t="shared" si="3"/>
        <v>211</v>
      </c>
      <c r="H24" s="42">
        <f t="shared" si="3"/>
        <v>110</v>
      </c>
      <c r="I24" s="42">
        <f t="shared" si="3"/>
        <v>242</v>
      </c>
      <c r="J24" s="42">
        <f t="shared" si="3"/>
        <v>229</v>
      </c>
      <c r="K24" s="42">
        <f t="shared" si="3"/>
        <v>435</v>
      </c>
      <c r="L24" s="42">
        <f t="shared" si="3"/>
        <v>470</v>
      </c>
      <c r="M24" s="42">
        <f t="shared" si="3"/>
        <v>491</v>
      </c>
      <c r="N24" s="42">
        <f t="shared" si="3"/>
        <v>713</v>
      </c>
      <c r="O24" s="42">
        <f t="shared" si="3"/>
        <v>1222</v>
      </c>
      <c r="P24" s="42">
        <f t="shared" si="3"/>
        <v>1839</v>
      </c>
      <c r="Q24" s="42">
        <f t="shared" si="3"/>
        <v>2065</v>
      </c>
      <c r="R24" s="42">
        <f t="shared" si="3"/>
        <v>1726</v>
      </c>
      <c r="S24" s="42">
        <f t="shared" si="3"/>
        <v>1005</v>
      </c>
      <c r="T24" s="42">
        <f t="shared" si="3"/>
        <v>629</v>
      </c>
      <c r="U24" s="42">
        <f t="shared" si="3"/>
        <v>384</v>
      </c>
      <c r="V24" s="42">
        <f t="shared" si="3"/>
        <v>333</v>
      </c>
      <c r="W24" s="42">
        <f t="shared" si="3"/>
        <v>360</v>
      </c>
      <c r="X24" s="42">
        <f t="shared" si="3"/>
        <v>846</v>
      </c>
      <c r="Y24" s="42">
        <f t="shared" si="3"/>
        <v>1061</v>
      </c>
      <c r="Z24" s="42">
        <f t="shared" si="3"/>
        <v>2211</v>
      </c>
      <c r="AA24" s="42">
        <f t="shared" si="3"/>
        <v>2173</v>
      </c>
      <c r="AB24" s="42">
        <f t="shared" si="3"/>
        <v>2258</v>
      </c>
      <c r="AC24" s="42">
        <f t="shared" si="3"/>
        <v>2360</v>
      </c>
      <c r="AD24" s="42">
        <f t="shared" si="3"/>
        <v>2888</v>
      </c>
      <c r="AE24" s="42">
        <f t="shared" si="3"/>
        <v>2438</v>
      </c>
      <c r="AF24" s="42">
        <f t="shared" si="3"/>
        <v>2314</v>
      </c>
      <c r="AG24" s="42">
        <f t="shared" si="3"/>
        <v>1380</v>
      </c>
      <c r="AH24" s="42">
        <f t="shared" si="3"/>
        <v>3122</v>
      </c>
      <c r="AI24" s="42">
        <f t="shared" si="3"/>
        <v>2332</v>
      </c>
      <c r="AJ24" s="42">
        <f t="shared" si="3"/>
        <v>3287</v>
      </c>
      <c r="AK24" s="42">
        <f t="shared" si="3"/>
        <v>4333</v>
      </c>
      <c r="AL24" s="42">
        <f t="shared" si="3"/>
        <v>6029</v>
      </c>
      <c r="AM24" s="42">
        <f t="shared" si="3"/>
        <v>4133</v>
      </c>
      <c r="AN24" s="42">
        <f t="shared" si="3"/>
        <v>4803</v>
      </c>
      <c r="AO24" s="42">
        <f t="shared" si="3"/>
        <v>4803</v>
      </c>
      <c r="AP24" s="42">
        <f t="shared" si="3"/>
        <v>5703</v>
      </c>
      <c r="AQ24" s="42">
        <f t="shared" si="3"/>
        <v>5779</v>
      </c>
      <c r="AR24" s="42">
        <f>SUM(AR26+AR27)</f>
        <v>3956.3</v>
      </c>
      <c r="AS24" s="42">
        <f>SUM(AS26+AS27)</f>
        <v>3970</v>
      </c>
      <c r="AT24" s="42">
        <f>SUM(AT26+AT27)</f>
        <v>4568.5650000000005</v>
      </c>
      <c r="AU24" s="42">
        <f>SUM(AU26+AU27)</f>
        <v>4409.4179999999997</v>
      </c>
      <c r="AV24" s="42">
        <f>SUM(AV26+AV27)</f>
        <v>4649.0520000000006</v>
      </c>
    </row>
    <row r="25" spans="2:48" s="43" customFormat="1" x14ac:dyDescent="0.2">
      <c r="B25" s="39"/>
      <c r="C25" s="40"/>
      <c r="D25" s="41"/>
      <c r="E25" s="37"/>
      <c r="F25" s="37"/>
      <c r="G25" s="37"/>
      <c r="H25" s="37"/>
      <c r="I25" s="37"/>
      <c r="J25" s="60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44"/>
      <c r="AN25" s="44"/>
      <c r="AO25" s="44"/>
      <c r="AP25" s="44"/>
      <c r="AQ25" s="44"/>
      <c r="AR25" s="44"/>
      <c r="AS25" s="44"/>
      <c r="AT25" s="44"/>
      <c r="AU25" s="44"/>
      <c r="AV25" s="44"/>
    </row>
    <row r="26" spans="2:48" x14ac:dyDescent="0.2">
      <c r="B26" s="45"/>
      <c r="C26" s="46"/>
      <c r="D26" s="47" t="s">
        <v>27</v>
      </c>
      <c r="E26" s="48">
        <v>172</v>
      </c>
      <c r="F26" s="48">
        <v>217</v>
      </c>
      <c r="G26" s="48">
        <v>184</v>
      </c>
      <c r="H26" s="48">
        <v>70</v>
      </c>
      <c r="I26" s="49">
        <v>148</v>
      </c>
      <c r="J26" s="49">
        <v>116</v>
      </c>
      <c r="K26" s="49">
        <v>338</v>
      </c>
      <c r="L26" s="49">
        <v>351</v>
      </c>
      <c r="M26" s="49">
        <v>316</v>
      </c>
      <c r="N26" s="49">
        <v>530</v>
      </c>
      <c r="O26" s="49">
        <v>812</v>
      </c>
      <c r="P26" s="49">
        <v>1381</v>
      </c>
      <c r="Q26" s="49">
        <v>1646</v>
      </c>
      <c r="R26" s="49">
        <v>1391</v>
      </c>
      <c r="S26" s="49">
        <v>872</v>
      </c>
      <c r="T26" s="49">
        <v>480</v>
      </c>
      <c r="U26" s="49">
        <v>218</v>
      </c>
      <c r="V26" s="49">
        <v>124</v>
      </c>
      <c r="W26" s="49">
        <v>195</v>
      </c>
      <c r="X26" s="49">
        <v>614</v>
      </c>
      <c r="Y26" s="49">
        <v>738</v>
      </c>
      <c r="Z26" s="49">
        <v>1866</v>
      </c>
      <c r="AA26" s="49">
        <v>1629</v>
      </c>
      <c r="AB26" s="49">
        <v>1729</v>
      </c>
      <c r="AC26" s="49">
        <v>2166</v>
      </c>
      <c r="AD26" s="49">
        <v>2474</v>
      </c>
      <c r="AE26" s="49">
        <v>2061</v>
      </c>
      <c r="AF26" s="49">
        <v>1814</v>
      </c>
      <c r="AG26" s="49">
        <v>1017</v>
      </c>
      <c r="AH26" s="49">
        <v>2792</v>
      </c>
      <c r="AI26" s="49">
        <v>1854</v>
      </c>
      <c r="AJ26" s="49">
        <v>2572</v>
      </c>
      <c r="AK26" s="49">
        <v>3385</v>
      </c>
      <c r="AL26" s="49">
        <v>4936</v>
      </c>
      <c r="AM26" s="50">
        <v>3685</v>
      </c>
      <c r="AN26" s="50">
        <v>4065</v>
      </c>
      <c r="AO26" s="50">
        <v>3530</v>
      </c>
      <c r="AP26" s="50">
        <v>4102</v>
      </c>
      <c r="AQ26" s="50">
        <v>4120</v>
      </c>
      <c r="AR26" s="50">
        <v>2662.5</v>
      </c>
      <c r="AS26" s="50">
        <v>2666</v>
      </c>
      <c r="AT26" s="51">
        <v>3711.3960000000002</v>
      </c>
      <c r="AU26" s="51">
        <v>3589.652</v>
      </c>
      <c r="AV26" s="51">
        <v>4038.4640000000004</v>
      </c>
    </row>
    <row r="27" spans="2:48" ht="15" x14ac:dyDescent="0.2">
      <c r="B27" s="45"/>
      <c r="C27" s="46"/>
      <c r="D27" s="47" t="s">
        <v>15</v>
      </c>
      <c r="E27" s="48">
        <v>0</v>
      </c>
      <c r="F27" s="48">
        <v>0</v>
      </c>
      <c r="G27" s="48">
        <v>27</v>
      </c>
      <c r="H27" s="48">
        <v>40</v>
      </c>
      <c r="I27" s="48">
        <v>94</v>
      </c>
      <c r="J27" s="48">
        <v>113</v>
      </c>
      <c r="K27" s="48">
        <v>97</v>
      </c>
      <c r="L27" s="48">
        <v>119</v>
      </c>
      <c r="M27" s="48">
        <v>175</v>
      </c>
      <c r="N27" s="48">
        <v>183</v>
      </c>
      <c r="O27" s="48">
        <v>410</v>
      </c>
      <c r="P27" s="48">
        <v>458</v>
      </c>
      <c r="Q27" s="48">
        <v>419</v>
      </c>
      <c r="R27" s="48">
        <v>335</v>
      </c>
      <c r="S27" s="48">
        <v>133</v>
      </c>
      <c r="T27" s="48">
        <v>149</v>
      </c>
      <c r="U27" s="48">
        <v>166</v>
      </c>
      <c r="V27" s="48">
        <v>209</v>
      </c>
      <c r="W27" s="48">
        <v>165</v>
      </c>
      <c r="X27" s="49">
        <v>232</v>
      </c>
      <c r="Y27" s="49">
        <v>323</v>
      </c>
      <c r="Z27" s="49">
        <v>345</v>
      </c>
      <c r="AA27" s="49">
        <v>544</v>
      </c>
      <c r="AB27" s="49">
        <v>529</v>
      </c>
      <c r="AC27" s="49">
        <v>194</v>
      </c>
      <c r="AD27" s="49">
        <v>414</v>
      </c>
      <c r="AE27" s="49">
        <v>377</v>
      </c>
      <c r="AF27" s="49">
        <v>500</v>
      </c>
      <c r="AG27" s="49">
        <v>363</v>
      </c>
      <c r="AH27" s="49">
        <v>330</v>
      </c>
      <c r="AI27" s="49">
        <v>478</v>
      </c>
      <c r="AJ27" s="49">
        <v>715</v>
      </c>
      <c r="AK27" s="49">
        <v>948</v>
      </c>
      <c r="AL27" s="49">
        <v>1093</v>
      </c>
      <c r="AM27" s="50">
        <v>448</v>
      </c>
      <c r="AN27" s="50">
        <v>738</v>
      </c>
      <c r="AO27" s="49">
        <v>1273</v>
      </c>
      <c r="AP27" s="49">
        <v>1601</v>
      </c>
      <c r="AQ27" s="49">
        <v>1659</v>
      </c>
      <c r="AR27" s="49">
        <v>1293.8</v>
      </c>
      <c r="AS27" s="49">
        <v>1304</v>
      </c>
      <c r="AT27" s="52">
        <v>857.1690000000001</v>
      </c>
      <c r="AU27" s="52">
        <v>819.76600000000008</v>
      </c>
      <c r="AV27" s="52">
        <v>610.58799999999997</v>
      </c>
    </row>
    <row r="28" spans="2:48" x14ac:dyDescent="0.2">
      <c r="B28" s="45"/>
      <c r="C28" s="46"/>
      <c r="D28" s="53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61"/>
      <c r="AN28" s="61"/>
      <c r="AO28" s="61"/>
      <c r="AP28" s="61"/>
      <c r="AQ28" s="61"/>
      <c r="AR28" s="61"/>
      <c r="AS28" s="61"/>
      <c r="AT28" s="62"/>
      <c r="AU28" s="62"/>
      <c r="AV28" s="62"/>
    </row>
    <row r="29" spans="2:48" s="25" customFormat="1" ht="15" x14ac:dyDescent="0.2">
      <c r="B29" s="57"/>
      <c r="C29" s="58" t="s">
        <v>16</v>
      </c>
      <c r="D29" s="59"/>
      <c r="E29" s="60">
        <v>22</v>
      </c>
      <c r="F29" s="60">
        <v>21</v>
      </c>
      <c r="G29" s="60">
        <v>24</v>
      </c>
      <c r="H29" s="60">
        <v>32</v>
      </c>
      <c r="I29" s="60">
        <v>46</v>
      </c>
      <c r="J29" s="60">
        <v>196</v>
      </c>
      <c r="K29" s="60">
        <v>77</v>
      </c>
      <c r="L29" s="60">
        <v>166</v>
      </c>
      <c r="M29" s="60">
        <v>148</v>
      </c>
      <c r="N29" s="60">
        <v>95</v>
      </c>
      <c r="O29" s="60">
        <v>240</v>
      </c>
      <c r="P29" s="60">
        <v>269</v>
      </c>
      <c r="Q29" s="60">
        <v>204</v>
      </c>
      <c r="R29" s="60">
        <v>168</v>
      </c>
      <c r="S29" s="60">
        <v>118</v>
      </c>
      <c r="T29" s="60">
        <v>117</v>
      </c>
      <c r="U29" s="60">
        <v>103</v>
      </c>
      <c r="V29" s="60">
        <v>122</v>
      </c>
      <c r="W29" s="60">
        <v>121</v>
      </c>
      <c r="X29" s="60">
        <v>784</v>
      </c>
      <c r="Y29" s="60">
        <v>310</v>
      </c>
      <c r="Z29" s="60">
        <v>244</v>
      </c>
      <c r="AA29" s="60">
        <v>358</v>
      </c>
      <c r="AB29" s="60">
        <v>381</v>
      </c>
      <c r="AC29" s="60">
        <v>343</v>
      </c>
      <c r="AD29" s="61">
        <v>1210</v>
      </c>
      <c r="AE29" s="60">
        <v>513</v>
      </c>
      <c r="AF29" s="61">
        <v>1015</v>
      </c>
      <c r="AG29" s="61">
        <v>1697</v>
      </c>
      <c r="AH29" s="61">
        <v>3588</v>
      </c>
      <c r="AI29" s="61">
        <v>2894</v>
      </c>
      <c r="AJ29" s="61">
        <v>3839</v>
      </c>
      <c r="AK29" s="61">
        <v>1167</v>
      </c>
      <c r="AL29" s="61">
        <v>1824</v>
      </c>
      <c r="AM29" s="61">
        <v>2620</v>
      </c>
      <c r="AN29" s="61">
        <v>3324</v>
      </c>
      <c r="AO29" s="61">
        <v>4076</v>
      </c>
      <c r="AP29" s="61">
        <v>1853</v>
      </c>
      <c r="AQ29" s="61">
        <v>1998</v>
      </c>
      <c r="AR29" s="61">
        <v>1730</v>
      </c>
      <c r="AS29" s="61">
        <v>1917</v>
      </c>
      <c r="AT29" s="62">
        <v>1085.3760000000002</v>
      </c>
      <c r="AU29" s="62">
        <v>1187.3219999999999</v>
      </c>
      <c r="AV29" s="62">
        <v>2031.6110000000001</v>
      </c>
    </row>
    <row r="30" spans="2:48" s="58" customFormat="1" ht="13.5" thickBot="1" x14ac:dyDescent="0.25">
      <c r="B30" s="57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2"/>
      <c r="AU30" s="62"/>
      <c r="AV30" s="62"/>
    </row>
    <row r="31" spans="2:48" s="25" customFormat="1" ht="13.5" thickBot="1" x14ac:dyDescent="0.25">
      <c r="B31" s="71"/>
      <c r="C31" s="80" t="s">
        <v>12</v>
      </c>
      <c r="D31" s="81"/>
      <c r="E31" s="82">
        <f t="shared" ref="E31:AV31" si="4">SUM(E24+E17+E7+E29)</f>
        <v>725</v>
      </c>
      <c r="F31" s="82">
        <f t="shared" si="4"/>
        <v>1085</v>
      </c>
      <c r="G31" s="82">
        <f t="shared" si="4"/>
        <v>1242</v>
      </c>
      <c r="H31" s="82">
        <f t="shared" si="4"/>
        <v>1128</v>
      </c>
      <c r="I31" s="82">
        <f t="shared" si="4"/>
        <v>1878</v>
      </c>
      <c r="J31" s="82">
        <f t="shared" si="4"/>
        <v>2151</v>
      </c>
      <c r="K31" s="82">
        <f t="shared" si="4"/>
        <v>2378</v>
      </c>
      <c r="L31" s="82">
        <f t="shared" si="4"/>
        <v>3217</v>
      </c>
      <c r="M31" s="82">
        <f t="shared" si="4"/>
        <v>3782</v>
      </c>
      <c r="N31" s="82">
        <f t="shared" si="4"/>
        <v>4281</v>
      </c>
      <c r="O31" s="82">
        <f t="shared" si="4"/>
        <v>7463</v>
      </c>
      <c r="P31" s="82">
        <f t="shared" si="4"/>
        <v>11358</v>
      </c>
      <c r="Q31" s="82">
        <f t="shared" si="4"/>
        <v>11485</v>
      </c>
      <c r="R31" s="82">
        <f t="shared" si="4"/>
        <v>9670</v>
      </c>
      <c r="S31" s="82">
        <f t="shared" si="4"/>
        <v>8407</v>
      </c>
      <c r="T31" s="82">
        <f t="shared" si="4"/>
        <v>7142</v>
      </c>
      <c r="U31" s="82">
        <f t="shared" si="4"/>
        <v>7559</v>
      </c>
      <c r="V31" s="82">
        <f t="shared" si="4"/>
        <v>4741</v>
      </c>
      <c r="W31" s="82">
        <f t="shared" si="4"/>
        <v>5231</v>
      </c>
      <c r="X31" s="82">
        <f t="shared" si="4"/>
        <v>7696</v>
      </c>
      <c r="Y31" s="82">
        <f t="shared" si="4"/>
        <v>10689</v>
      </c>
      <c r="Z31" s="82">
        <f t="shared" si="4"/>
        <v>9565</v>
      </c>
      <c r="AA31" s="82">
        <f t="shared" si="4"/>
        <v>9688</v>
      </c>
      <c r="AB31" s="82">
        <f t="shared" si="4"/>
        <v>10124</v>
      </c>
      <c r="AC31" s="82">
        <f t="shared" si="4"/>
        <v>11277</v>
      </c>
      <c r="AD31" s="82">
        <f t="shared" si="4"/>
        <v>14051</v>
      </c>
      <c r="AE31" s="82">
        <f t="shared" si="4"/>
        <v>14628</v>
      </c>
      <c r="AF31" s="82">
        <f t="shared" si="4"/>
        <v>15749</v>
      </c>
      <c r="AG31" s="82">
        <f t="shared" si="4"/>
        <v>18103</v>
      </c>
      <c r="AH31" s="82">
        <f t="shared" si="4"/>
        <v>22615</v>
      </c>
      <c r="AI31" s="82">
        <f t="shared" si="4"/>
        <v>27941</v>
      </c>
      <c r="AJ31" s="82">
        <f t="shared" si="4"/>
        <v>35235</v>
      </c>
      <c r="AK31" s="82">
        <f t="shared" si="4"/>
        <v>35977</v>
      </c>
      <c r="AL31" s="82">
        <f t="shared" si="4"/>
        <v>39353</v>
      </c>
      <c r="AM31" s="82">
        <f t="shared" si="4"/>
        <v>28864</v>
      </c>
      <c r="AN31" s="82">
        <f t="shared" si="4"/>
        <v>30534</v>
      </c>
      <c r="AO31" s="82">
        <f t="shared" si="4"/>
        <v>35807</v>
      </c>
      <c r="AP31" s="82">
        <f t="shared" si="4"/>
        <v>40564</v>
      </c>
      <c r="AQ31" s="82">
        <f t="shared" si="4"/>
        <v>42847.4</v>
      </c>
      <c r="AR31" s="82">
        <f t="shared" si="4"/>
        <v>49515.3</v>
      </c>
      <c r="AS31" s="82">
        <f t="shared" si="4"/>
        <v>52791.6</v>
      </c>
      <c r="AT31" s="83">
        <f t="shared" si="4"/>
        <v>46416.35100000001</v>
      </c>
      <c r="AU31" s="83">
        <f t="shared" si="4"/>
        <v>46932.451999999997</v>
      </c>
      <c r="AV31" s="83">
        <f t="shared" si="4"/>
        <v>42209.798999999992</v>
      </c>
    </row>
    <row r="32" spans="2:48" s="88" customFormat="1" ht="12.95" customHeight="1" x14ac:dyDescent="0.2">
      <c r="C32" s="89">
        <v>1</v>
      </c>
      <c r="D32" s="85" t="s">
        <v>2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</row>
    <row r="33" spans="3:42" s="85" customFormat="1" ht="12.95" customHeight="1" x14ac:dyDescent="0.2">
      <c r="C33" s="89"/>
      <c r="D33" s="86" t="s">
        <v>3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</row>
    <row r="34" spans="3:42" s="91" customFormat="1" ht="12.95" customHeight="1" x14ac:dyDescent="0.2">
      <c r="C34" s="89"/>
      <c r="D34" s="86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</row>
    <row r="35" spans="3:42" s="91" customFormat="1" ht="12.95" customHeight="1" x14ac:dyDescent="0.2">
      <c r="C35" s="89">
        <v>2</v>
      </c>
      <c r="D35" s="85" t="s">
        <v>14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3:42" s="91" customFormat="1" ht="12.95" customHeight="1" x14ac:dyDescent="0.2">
      <c r="C36" s="85"/>
      <c r="D36" s="86" t="s">
        <v>13</v>
      </c>
      <c r="AM36" s="94"/>
      <c r="AN36" s="94"/>
      <c r="AO36" s="94"/>
      <c r="AP36" s="94"/>
    </row>
    <row r="37" spans="3:42" x14ac:dyDescent="0.2">
      <c r="D37" s="74"/>
    </row>
    <row r="38" spans="3:42" ht="15" x14ac:dyDescent="0.2">
      <c r="C38" s="72"/>
    </row>
    <row r="39" spans="3:42" x14ac:dyDescent="0.2">
      <c r="C39" s="75"/>
    </row>
  </sheetData>
  <mergeCells count="5">
    <mergeCell ref="W2:AN2"/>
    <mergeCell ref="AO2:AS2"/>
    <mergeCell ref="W3:AN3"/>
    <mergeCell ref="AO3:AS3"/>
    <mergeCell ref="C5:D5"/>
  </mergeCells>
  <printOptions horizontalCentered="1"/>
  <pageMargins left="0" right="0" top="0.75" bottom="0" header="0.75" footer="0"/>
  <pageSetup paperSize="9" scale="75" orientation="landscape" r:id="rId1"/>
  <headerFooter alignWithMargins="0"/>
  <colBreaks count="4" manualBreakCount="4">
    <brk id="14" max="1048575" man="1"/>
    <brk id="24" max="1048575" man="1"/>
    <brk id="34" max="1048575" man="1"/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6"/>
  <sheetViews>
    <sheetView showGridLines="0" tabSelected="1" topLeftCell="C1" zoomScaleNormal="80" zoomScaleSheetLayoutView="100" workbookViewId="0">
      <pane xSplit="2" ySplit="5" topLeftCell="E6" activePane="bottomRight" state="frozen"/>
      <selection activeCell="C1" sqref="C1"/>
      <selection pane="topRight" activeCell="E1" sqref="E1"/>
      <selection pane="bottomLeft" activeCell="C6" sqref="C6"/>
      <selection pane="bottomRight" activeCell="C5" sqref="C5:N32"/>
    </sheetView>
  </sheetViews>
  <sheetFormatPr defaultRowHeight="15" x14ac:dyDescent="0.2"/>
  <cols>
    <col min="1" max="1" width="3.28515625" style="2" customWidth="1"/>
    <col min="2" max="2" width="1.42578125" style="2" customWidth="1"/>
    <col min="3" max="3" width="2.7109375" style="2" customWidth="1"/>
    <col min="4" max="4" width="55.85546875" style="2" customWidth="1"/>
    <col min="5" max="5" width="11.7109375" style="16" customWidth="1"/>
    <col min="6" max="7" width="12.140625" style="2" customWidth="1"/>
    <col min="8" max="8" width="12.140625" style="113" customWidth="1"/>
    <col min="9" max="14" width="12.140625" style="95" customWidth="1"/>
    <col min="15" max="16384" width="9.140625" style="2"/>
  </cols>
  <sheetData>
    <row r="1" spans="2:18" ht="10.5" customHeight="1" x14ac:dyDescent="0.2"/>
    <row r="2" spans="2:18" s="1" customFormat="1" ht="15" customHeight="1" x14ac:dyDescent="0.25">
      <c r="B2" s="136" t="s">
        <v>59</v>
      </c>
      <c r="C2" s="136"/>
      <c r="D2" s="136"/>
      <c r="E2" s="136"/>
      <c r="F2" s="136"/>
      <c r="G2" s="76"/>
      <c r="H2" s="114"/>
      <c r="I2" s="96"/>
      <c r="J2" s="96"/>
      <c r="K2" s="96"/>
      <c r="L2" s="96"/>
      <c r="M2" s="96"/>
      <c r="N2" s="96"/>
    </row>
    <row r="3" spans="2:18" ht="15" customHeight="1" x14ac:dyDescent="0.25">
      <c r="B3" s="137" t="s">
        <v>58</v>
      </c>
      <c r="C3" s="137"/>
      <c r="D3" s="137"/>
      <c r="E3" s="137"/>
      <c r="F3" s="137"/>
      <c r="G3" s="77"/>
      <c r="H3" s="115"/>
      <c r="I3" s="97"/>
      <c r="J3" s="97"/>
      <c r="K3" s="97"/>
      <c r="L3" s="97"/>
      <c r="M3" s="97"/>
      <c r="N3" s="97"/>
    </row>
    <row r="4" spans="2:18" ht="15.75" thickBot="1" x14ac:dyDescent="0.3">
      <c r="B4" s="3"/>
      <c r="C4" s="3"/>
      <c r="D4" s="3"/>
      <c r="E4" s="4"/>
    </row>
    <row r="5" spans="2:18" s="6" customFormat="1" ht="18" customHeight="1" thickBot="1" x14ac:dyDescent="0.25">
      <c r="B5" s="5"/>
      <c r="C5" s="134" t="s">
        <v>60</v>
      </c>
      <c r="D5" s="135"/>
      <c r="E5" s="98" t="s">
        <v>17</v>
      </c>
      <c r="F5" s="98" t="s">
        <v>46</v>
      </c>
      <c r="G5" s="98" t="s">
        <v>47</v>
      </c>
      <c r="H5" s="98">
        <v>2017</v>
      </c>
      <c r="I5" s="98" t="s">
        <v>48</v>
      </c>
      <c r="J5" s="98" t="s">
        <v>51</v>
      </c>
      <c r="K5" s="98" t="s">
        <v>55</v>
      </c>
      <c r="L5" s="98" t="s">
        <v>54</v>
      </c>
      <c r="M5" s="98" t="s">
        <v>52</v>
      </c>
      <c r="N5" s="98" t="s">
        <v>53</v>
      </c>
    </row>
    <row r="6" spans="2:18" s="8" customFormat="1" x14ac:dyDescent="0.2">
      <c r="B6" s="7"/>
      <c r="C6" s="121"/>
      <c r="D6" s="122"/>
      <c r="E6" s="99"/>
      <c r="F6" s="99"/>
      <c r="G6" s="99"/>
      <c r="H6" s="116"/>
      <c r="I6" s="99"/>
      <c r="J6" s="99"/>
      <c r="K6" s="99"/>
      <c r="L6" s="99"/>
      <c r="M6" s="99"/>
      <c r="N6" s="99"/>
    </row>
    <row r="7" spans="2:18" s="15" customFormat="1" x14ac:dyDescent="0.2">
      <c r="B7" s="13"/>
      <c r="C7" s="123" t="s">
        <v>30</v>
      </c>
      <c r="D7" s="124"/>
      <c r="E7" s="100">
        <f>SUM(E9:E16)</f>
        <v>23337</v>
      </c>
      <c r="F7" s="100">
        <f>SUM(F9:F16)</f>
        <v>23286</v>
      </c>
      <c r="G7" s="100">
        <f t="shared" ref="G7:H7" si="0">SUM(G9:G16)</f>
        <v>25113</v>
      </c>
      <c r="H7" s="101">
        <f t="shared" si="0"/>
        <v>24186</v>
      </c>
      <c r="I7" s="100">
        <f t="shared" ref="I7" si="1">SUM(I9:I16)</f>
        <v>36103</v>
      </c>
      <c r="J7" s="100">
        <f t="shared" ref="J7:K7" si="2">SUM(J9:J16)</f>
        <v>31300</v>
      </c>
      <c r="K7" s="100">
        <f t="shared" si="2"/>
        <v>28712</v>
      </c>
      <c r="L7" s="100">
        <f t="shared" ref="L7:M7" si="3">SUM(L9:L16)</f>
        <v>31284</v>
      </c>
      <c r="M7" s="100">
        <f t="shared" si="3"/>
        <v>39115</v>
      </c>
      <c r="N7" s="100">
        <f t="shared" ref="N7" si="4">SUM(N9:N16)</f>
        <v>55035</v>
      </c>
    </row>
    <row r="8" spans="2:18" s="15" customFormat="1" x14ac:dyDescent="0.2">
      <c r="B8" s="13"/>
      <c r="C8" s="123"/>
      <c r="D8" s="124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2:18" x14ac:dyDescent="0.2">
      <c r="B9" s="11"/>
      <c r="C9" s="110"/>
      <c r="D9" s="12" t="s">
        <v>31</v>
      </c>
      <c r="E9" s="102">
        <v>2875</v>
      </c>
      <c r="F9" s="102">
        <v>3105</v>
      </c>
      <c r="G9" s="102">
        <v>2902</v>
      </c>
      <c r="H9" s="102">
        <v>2219</v>
      </c>
      <c r="I9" s="102">
        <v>2133</v>
      </c>
      <c r="J9" s="102">
        <v>2314</v>
      </c>
      <c r="K9" s="102">
        <v>2003</v>
      </c>
      <c r="L9" s="102">
        <v>2463</v>
      </c>
      <c r="M9" s="102">
        <v>2548</v>
      </c>
      <c r="N9" s="102">
        <v>3261</v>
      </c>
      <c r="O9" s="119"/>
      <c r="P9" s="119"/>
      <c r="Q9" s="119"/>
      <c r="R9" s="119"/>
    </row>
    <row r="10" spans="2:18" x14ac:dyDescent="0.2">
      <c r="B10" s="11"/>
      <c r="C10" s="110"/>
      <c r="D10" s="125" t="s">
        <v>1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2:18" ht="17.25" x14ac:dyDescent="0.2">
      <c r="B11" s="11"/>
      <c r="C11" s="110"/>
      <c r="D11" s="12" t="s">
        <v>49</v>
      </c>
      <c r="E11" s="102">
        <v>3485</v>
      </c>
      <c r="F11" s="102">
        <v>3637</v>
      </c>
      <c r="G11" s="102">
        <v>2927</v>
      </c>
      <c r="H11" s="102">
        <v>2475</v>
      </c>
      <c r="I11" s="102">
        <v>2254</v>
      </c>
      <c r="J11" s="102">
        <v>2760</v>
      </c>
      <c r="K11" s="102">
        <v>2315</v>
      </c>
      <c r="L11" s="102">
        <v>2115</v>
      </c>
      <c r="M11" s="102">
        <v>2359</v>
      </c>
      <c r="N11" s="102">
        <v>3240</v>
      </c>
      <c r="O11" s="119"/>
      <c r="P11" s="119"/>
      <c r="Q11" s="119"/>
      <c r="R11" s="119"/>
    </row>
    <row r="12" spans="2:18" x14ac:dyDescent="0.2">
      <c r="B12" s="11"/>
      <c r="C12" s="110"/>
      <c r="D12" s="12" t="s">
        <v>32</v>
      </c>
      <c r="E12" s="102">
        <v>4688</v>
      </c>
      <c r="F12" s="102">
        <v>5638</v>
      </c>
      <c r="G12" s="102">
        <v>4841</v>
      </c>
      <c r="H12" s="102">
        <v>3800</v>
      </c>
      <c r="I12" s="102">
        <v>2512</v>
      </c>
      <c r="J12" s="102">
        <v>3054</v>
      </c>
      <c r="K12" s="102">
        <v>2576</v>
      </c>
      <c r="L12" s="102">
        <v>1756</v>
      </c>
      <c r="M12" s="102">
        <v>2308</v>
      </c>
      <c r="N12" s="102">
        <v>2749</v>
      </c>
      <c r="O12" s="119"/>
      <c r="P12" s="119"/>
      <c r="Q12" s="119"/>
      <c r="R12" s="119"/>
    </row>
    <row r="13" spans="2:18" x14ac:dyDescent="0.2">
      <c r="B13" s="11"/>
      <c r="C13" s="110"/>
      <c r="D13" s="12" t="s">
        <v>33</v>
      </c>
      <c r="E13" s="102">
        <v>7270</v>
      </c>
      <c r="F13" s="102">
        <v>6693</v>
      </c>
      <c r="G13" s="102">
        <v>7827</v>
      </c>
      <c r="H13" s="102">
        <v>10429</v>
      </c>
      <c r="I13" s="102">
        <v>17004</v>
      </c>
      <c r="J13" s="102">
        <v>13750</v>
      </c>
      <c r="K13" s="102">
        <v>12779</v>
      </c>
      <c r="L13" s="102">
        <v>12988</v>
      </c>
      <c r="M13" s="102">
        <v>16560</v>
      </c>
      <c r="N13" s="102">
        <v>17565</v>
      </c>
      <c r="O13" s="119"/>
      <c r="P13" s="119"/>
      <c r="Q13" s="119"/>
      <c r="R13" s="119"/>
    </row>
    <row r="14" spans="2:18" x14ac:dyDescent="0.2">
      <c r="B14" s="11"/>
      <c r="C14" s="110"/>
      <c r="D14" s="12" t="s">
        <v>34</v>
      </c>
      <c r="E14" s="102">
        <v>176</v>
      </c>
      <c r="F14" s="102">
        <v>1</v>
      </c>
      <c r="G14" s="102">
        <v>5</v>
      </c>
      <c r="H14" s="102">
        <v>126</v>
      </c>
      <c r="I14" s="102">
        <v>68</v>
      </c>
      <c r="J14" s="102">
        <v>71</v>
      </c>
      <c r="K14" s="102">
        <v>75</v>
      </c>
      <c r="L14" s="102">
        <v>94</v>
      </c>
      <c r="M14" s="102">
        <v>248</v>
      </c>
      <c r="N14" s="102">
        <v>770</v>
      </c>
      <c r="O14" s="119"/>
      <c r="P14" s="119"/>
      <c r="Q14" s="119"/>
      <c r="R14" s="119"/>
    </row>
    <row r="15" spans="2:18" s="95" customFormat="1" x14ac:dyDescent="0.2">
      <c r="B15" s="109"/>
      <c r="C15" s="110"/>
      <c r="D15" s="12" t="s">
        <v>35</v>
      </c>
      <c r="E15" s="102">
        <v>1826</v>
      </c>
      <c r="F15" s="102">
        <v>1331</v>
      </c>
      <c r="G15" s="102">
        <v>2346</v>
      </c>
      <c r="H15" s="102">
        <v>2061</v>
      </c>
      <c r="I15" s="102">
        <v>1665</v>
      </c>
      <c r="J15" s="102">
        <v>1723</v>
      </c>
      <c r="K15" s="102">
        <v>1324</v>
      </c>
      <c r="L15" s="102">
        <v>1310</v>
      </c>
      <c r="M15" s="102">
        <v>1736</v>
      </c>
      <c r="N15" s="102">
        <v>2673</v>
      </c>
      <c r="O15" s="119"/>
      <c r="P15" s="119"/>
      <c r="Q15" s="119"/>
      <c r="R15" s="119"/>
    </row>
    <row r="16" spans="2:18" s="95" customFormat="1" x14ac:dyDescent="0.2">
      <c r="B16" s="109"/>
      <c r="C16" s="110"/>
      <c r="D16" s="12" t="s">
        <v>36</v>
      </c>
      <c r="E16" s="102">
        <v>3017</v>
      </c>
      <c r="F16" s="102">
        <v>2881</v>
      </c>
      <c r="G16" s="102">
        <v>4265</v>
      </c>
      <c r="H16" s="102">
        <v>3076</v>
      </c>
      <c r="I16" s="102">
        <v>10467</v>
      </c>
      <c r="J16" s="102">
        <v>7628</v>
      </c>
      <c r="K16" s="102">
        <v>7640</v>
      </c>
      <c r="L16" s="102">
        <v>10558</v>
      </c>
      <c r="M16" s="102">
        <v>13356</v>
      </c>
      <c r="N16" s="102">
        <v>24777</v>
      </c>
      <c r="O16" s="119"/>
      <c r="P16" s="119"/>
      <c r="Q16" s="119"/>
      <c r="R16" s="119"/>
    </row>
    <row r="17" spans="2:18" x14ac:dyDescent="0.2">
      <c r="B17" s="11"/>
      <c r="C17" s="110"/>
      <c r="D17" s="1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2:18" s="15" customFormat="1" x14ac:dyDescent="0.2">
      <c r="B18" s="13"/>
      <c r="C18" s="123" t="s">
        <v>37</v>
      </c>
      <c r="D18" s="124"/>
      <c r="E18" s="101">
        <f>SUM(E20:E23)</f>
        <v>10490</v>
      </c>
      <c r="F18" s="101">
        <f t="shared" ref="F18:H18" si="5">SUM(F20:F23)</f>
        <v>11160</v>
      </c>
      <c r="G18" s="101">
        <f t="shared" si="5"/>
        <v>10429</v>
      </c>
      <c r="H18" s="101">
        <f t="shared" si="5"/>
        <v>12425</v>
      </c>
      <c r="I18" s="101">
        <f t="shared" ref="I18" si="6">SUM(I20:I23)</f>
        <v>12873</v>
      </c>
      <c r="J18" s="101">
        <f t="shared" ref="J18:K18" si="7">SUM(J20:J23)</f>
        <v>14484</v>
      </c>
      <c r="K18" s="101">
        <f t="shared" si="7"/>
        <v>13827</v>
      </c>
      <c r="L18" s="101">
        <f t="shared" ref="L18:M18" si="8">SUM(L20:L23)</f>
        <v>22603</v>
      </c>
      <c r="M18" s="101">
        <f t="shared" si="8"/>
        <v>21132</v>
      </c>
      <c r="N18" s="101">
        <f t="shared" ref="N18" si="9">SUM(N20:N23)</f>
        <v>26546</v>
      </c>
    </row>
    <row r="19" spans="2:18" s="15" customFormat="1" x14ac:dyDescent="0.2">
      <c r="B19" s="13"/>
      <c r="C19" s="123"/>
      <c r="D19" s="124"/>
      <c r="E19" s="104"/>
      <c r="F19" s="104"/>
      <c r="G19" s="104"/>
      <c r="H19" s="117"/>
      <c r="I19" s="104"/>
      <c r="J19" s="104"/>
      <c r="K19" s="104"/>
      <c r="L19" s="104"/>
      <c r="M19" s="104"/>
      <c r="N19" s="104"/>
    </row>
    <row r="20" spans="2:18" x14ac:dyDescent="0.2">
      <c r="B20" s="11"/>
      <c r="C20" s="110"/>
      <c r="D20" s="12" t="s">
        <v>38</v>
      </c>
      <c r="E20" s="102">
        <v>4928</v>
      </c>
      <c r="F20" s="102">
        <v>4758</v>
      </c>
      <c r="G20" s="102">
        <v>3727</v>
      </c>
      <c r="H20" s="102">
        <v>6306</v>
      </c>
      <c r="I20" s="102">
        <v>6505</v>
      </c>
      <c r="J20" s="102">
        <v>7629</v>
      </c>
      <c r="K20" s="102">
        <v>6737</v>
      </c>
      <c r="L20" s="102">
        <v>8230</v>
      </c>
      <c r="M20" s="102">
        <v>10029</v>
      </c>
      <c r="N20" s="102">
        <v>13557</v>
      </c>
      <c r="O20" s="119"/>
      <c r="P20" s="119"/>
      <c r="Q20" s="119"/>
      <c r="R20" s="119"/>
    </row>
    <row r="21" spans="2:18" x14ac:dyDescent="0.2">
      <c r="B21" s="11"/>
      <c r="C21" s="110"/>
      <c r="D21" s="12" t="s">
        <v>39</v>
      </c>
      <c r="E21" s="102">
        <v>1385</v>
      </c>
      <c r="F21" s="102">
        <v>1442</v>
      </c>
      <c r="G21" s="102">
        <v>1495</v>
      </c>
      <c r="H21" s="102">
        <v>1470</v>
      </c>
      <c r="I21" s="102">
        <v>1773</v>
      </c>
      <c r="J21" s="102">
        <v>1827</v>
      </c>
      <c r="K21" s="102">
        <v>3983</v>
      </c>
      <c r="L21" s="102">
        <v>8719</v>
      </c>
      <c r="M21" s="102">
        <v>4412</v>
      </c>
      <c r="N21" s="102">
        <v>4916</v>
      </c>
      <c r="O21" s="119"/>
      <c r="P21" s="119"/>
      <c r="Q21" s="119"/>
      <c r="R21" s="119"/>
    </row>
    <row r="22" spans="2:18" x14ac:dyDescent="0.2">
      <c r="B22" s="11"/>
      <c r="C22" s="110"/>
      <c r="D22" s="12" t="s">
        <v>40</v>
      </c>
      <c r="E22" s="102">
        <v>618</v>
      </c>
      <c r="F22" s="102">
        <v>2008</v>
      </c>
      <c r="G22" s="102">
        <v>2238</v>
      </c>
      <c r="H22" s="102">
        <v>785</v>
      </c>
      <c r="I22" s="102">
        <v>1285</v>
      </c>
      <c r="J22" s="102">
        <v>2126</v>
      </c>
      <c r="K22" s="102">
        <v>1015</v>
      </c>
      <c r="L22" s="102">
        <v>1360</v>
      </c>
      <c r="M22" s="102">
        <v>1653</v>
      </c>
      <c r="N22" s="102">
        <v>2114</v>
      </c>
      <c r="O22" s="119"/>
      <c r="P22" s="119"/>
      <c r="Q22" s="119"/>
      <c r="R22" s="119"/>
    </row>
    <row r="23" spans="2:18" x14ac:dyDescent="0.2">
      <c r="B23" s="11"/>
      <c r="C23" s="110"/>
      <c r="D23" s="12" t="s">
        <v>36</v>
      </c>
      <c r="E23" s="102">
        <v>3559</v>
      </c>
      <c r="F23" s="102">
        <v>2952</v>
      </c>
      <c r="G23" s="102">
        <v>2969</v>
      </c>
      <c r="H23" s="102">
        <v>3864</v>
      </c>
      <c r="I23" s="102">
        <v>3310</v>
      </c>
      <c r="J23" s="102">
        <v>2902</v>
      </c>
      <c r="K23" s="102">
        <v>2092</v>
      </c>
      <c r="L23" s="102">
        <v>4294</v>
      </c>
      <c r="M23" s="102">
        <v>5038</v>
      </c>
      <c r="N23" s="102">
        <v>5959</v>
      </c>
      <c r="O23" s="119"/>
      <c r="P23" s="119"/>
      <c r="Q23" s="119"/>
      <c r="R23" s="119"/>
    </row>
    <row r="24" spans="2:18" x14ac:dyDescent="0.2">
      <c r="B24" s="11"/>
      <c r="C24" s="110"/>
      <c r="D24" s="1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2:18" s="10" customFormat="1" x14ac:dyDescent="0.2">
      <c r="B25" s="9"/>
      <c r="C25" s="126" t="s">
        <v>41</v>
      </c>
      <c r="D25" s="127"/>
      <c r="E25" s="105">
        <v>4332.2205059999997</v>
      </c>
      <c r="F25" s="105">
        <f>SUM(F27+F28)</f>
        <v>4754</v>
      </c>
      <c r="G25" s="105">
        <f t="shared" ref="G25" si="10">SUM(G27+G28)</f>
        <v>4832</v>
      </c>
      <c r="H25" s="106">
        <f t="shared" ref="H25:N25" si="11">SUM(H27+H28)</f>
        <v>5334</v>
      </c>
      <c r="I25" s="105">
        <f t="shared" si="11"/>
        <v>4929</v>
      </c>
      <c r="J25" s="105">
        <f t="shared" si="11"/>
        <v>5614</v>
      </c>
      <c r="K25" s="105">
        <f t="shared" si="11"/>
        <v>5785</v>
      </c>
      <c r="L25" s="105">
        <f t="shared" si="11"/>
        <v>7498</v>
      </c>
      <c r="M25" s="105">
        <f t="shared" si="11"/>
        <v>8210</v>
      </c>
      <c r="N25" s="105">
        <f t="shared" si="11"/>
        <v>11518</v>
      </c>
    </row>
    <row r="26" spans="2:18" s="10" customFormat="1" ht="15" customHeight="1" x14ac:dyDescent="0.2">
      <c r="B26" s="9"/>
      <c r="C26" s="126"/>
      <c r="D26" s="127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2:18" ht="15" customHeight="1" x14ac:dyDescent="0.2">
      <c r="B27" s="11"/>
      <c r="C27" s="110"/>
      <c r="D27" s="12" t="s">
        <v>42</v>
      </c>
      <c r="E27" s="102">
        <v>3751</v>
      </c>
      <c r="F27" s="102">
        <v>4078</v>
      </c>
      <c r="G27" s="102">
        <v>3945</v>
      </c>
      <c r="H27" s="102">
        <v>4315</v>
      </c>
      <c r="I27" s="102">
        <v>3262</v>
      </c>
      <c r="J27" s="102">
        <v>2931</v>
      </c>
      <c r="K27" s="102">
        <v>3197</v>
      </c>
      <c r="L27" s="102">
        <v>4498</v>
      </c>
      <c r="M27" s="102">
        <v>5063</v>
      </c>
      <c r="N27" s="102">
        <v>6405</v>
      </c>
      <c r="O27" s="119"/>
      <c r="P27" s="119"/>
      <c r="Q27" s="119"/>
      <c r="R27" s="119"/>
    </row>
    <row r="28" spans="2:18" x14ac:dyDescent="0.2">
      <c r="B28" s="11"/>
      <c r="C28" s="110"/>
      <c r="D28" s="12" t="s">
        <v>43</v>
      </c>
      <c r="E28" s="102">
        <v>581</v>
      </c>
      <c r="F28" s="102">
        <v>676</v>
      </c>
      <c r="G28" s="102">
        <v>887</v>
      </c>
      <c r="H28" s="102">
        <v>1019</v>
      </c>
      <c r="I28" s="102">
        <v>1667</v>
      </c>
      <c r="J28" s="102">
        <v>2683</v>
      </c>
      <c r="K28" s="102">
        <v>2588</v>
      </c>
      <c r="L28" s="102">
        <v>3000</v>
      </c>
      <c r="M28" s="102">
        <v>3147</v>
      </c>
      <c r="N28" s="102">
        <v>5113</v>
      </c>
      <c r="O28" s="119"/>
      <c r="P28" s="119"/>
      <c r="Q28" s="119"/>
      <c r="R28" s="119"/>
    </row>
    <row r="29" spans="2:18" x14ac:dyDescent="0.2">
      <c r="B29" s="11"/>
      <c r="C29" s="110"/>
      <c r="D29" s="125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2:18" s="15" customFormat="1" ht="17.25" x14ac:dyDescent="0.2">
      <c r="B30" s="13"/>
      <c r="C30" s="123" t="s">
        <v>50</v>
      </c>
      <c r="D30" s="124"/>
      <c r="E30" s="101">
        <v>1344</v>
      </c>
      <c r="F30" s="101">
        <v>1568</v>
      </c>
      <c r="G30" s="101">
        <v>1621</v>
      </c>
      <c r="H30" s="101">
        <v>2939</v>
      </c>
      <c r="I30" s="101">
        <v>2190</v>
      </c>
      <c r="J30" s="101">
        <v>2775</v>
      </c>
      <c r="K30" s="101">
        <v>3036</v>
      </c>
      <c r="L30" s="101">
        <v>2872</v>
      </c>
      <c r="M30" s="101">
        <v>3117</v>
      </c>
      <c r="N30" s="101">
        <v>3901</v>
      </c>
      <c r="O30" s="120"/>
      <c r="P30" s="120"/>
      <c r="Q30" s="120"/>
      <c r="R30" s="120"/>
    </row>
    <row r="31" spans="2:18" s="14" customFormat="1" ht="15.75" thickBot="1" x14ac:dyDescent="0.25">
      <c r="B31" s="13"/>
      <c r="C31" s="123"/>
      <c r="D31" s="124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2:18" s="15" customFormat="1" ht="15.75" thickBot="1" x14ac:dyDescent="0.25">
      <c r="B32" s="84"/>
      <c r="C32" s="128" t="s">
        <v>44</v>
      </c>
      <c r="D32" s="129"/>
      <c r="E32" s="107">
        <f t="shared" ref="E32:J32" si="12">SUM(E25+E18+E7+E30)</f>
        <v>39503.220505999998</v>
      </c>
      <c r="F32" s="107">
        <f t="shared" si="12"/>
        <v>40768</v>
      </c>
      <c r="G32" s="107">
        <f t="shared" si="12"/>
        <v>41995</v>
      </c>
      <c r="H32" s="107">
        <f t="shared" si="12"/>
        <v>44884</v>
      </c>
      <c r="I32" s="107">
        <f t="shared" si="12"/>
        <v>56095</v>
      </c>
      <c r="J32" s="107">
        <f t="shared" si="12"/>
        <v>54173</v>
      </c>
      <c r="K32" s="107">
        <f t="shared" ref="K32:L32" si="13">SUM(K25+K18+K7+K30)</f>
        <v>51360</v>
      </c>
      <c r="L32" s="107">
        <f t="shared" si="13"/>
        <v>64257</v>
      </c>
      <c r="M32" s="107">
        <f t="shared" ref="M32:N32" si="14">SUM(M25+M18+M7+M30)</f>
        <v>71574</v>
      </c>
      <c r="N32" s="107">
        <f t="shared" si="14"/>
        <v>97000</v>
      </c>
    </row>
    <row r="33" spans="2:14" s="15" customFormat="1" ht="9.75" customHeight="1" x14ac:dyDescent="0.2">
      <c r="B33" s="14"/>
      <c r="C33" s="14"/>
      <c r="D33" s="14"/>
      <c r="E33" s="111"/>
      <c r="F33" s="111"/>
      <c r="G33" s="111"/>
      <c r="H33" s="112"/>
      <c r="I33" s="112"/>
      <c r="J33" s="112"/>
      <c r="K33" s="112"/>
      <c r="L33" s="112"/>
      <c r="M33" s="112"/>
      <c r="N33" s="112"/>
    </row>
    <row r="34" spans="2:14" s="1" customFormat="1" ht="15" customHeight="1" x14ac:dyDescent="0.25">
      <c r="C34" s="21">
        <v>1</v>
      </c>
      <c r="D34" s="85" t="s">
        <v>45</v>
      </c>
      <c r="E34" s="19"/>
      <c r="H34" s="118"/>
      <c r="I34" s="108"/>
      <c r="J34" s="108"/>
      <c r="K34" s="108"/>
      <c r="L34" s="108"/>
      <c r="M34" s="108"/>
      <c r="N34" s="108"/>
    </row>
    <row r="35" spans="2:14" s="1" customFormat="1" ht="12.95" customHeight="1" x14ac:dyDescent="0.25">
      <c r="C35" s="17"/>
      <c r="D35" s="86" t="s">
        <v>3</v>
      </c>
      <c r="E35" s="20"/>
      <c r="H35" s="118"/>
      <c r="I35" s="108"/>
      <c r="J35" s="108"/>
      <c r="K35" s="108"/>
      <c r="L35" s="108"/>
      <c r="M35" s="108"/>
      <c r="N35" s="108"/>
    </row>
    <row r="36" spans="2:14" s="1" customFormat="1" ht="12.95" customHeight="1" x14ac:dyDescent="0.25">
      <c r="C36" s="17"/>
      <c r="D36" s="86"/>
      <c r="E36" s="19"/>
      <c r="H36" s="118"/>
      <c r="I36" s="108"/>
      <c r="J36" s="108"/>
      <c r="K36" s="108"/>
      <c r="L36" s="108"/>
      <c r="M36" s="108"/>
      <c r="N36" s="108"/>
    </row>
    <row r="37" spans="2:14" ht="17.25" customHeight="1" x14ac:dyDescent="0.25">
      <c r="C37" s="21">
        <v>2</v>
      </c>
      <c r="D37" s="85" t="s">
        <v>14</v>
      </c>
    </row>
    <row r="38" spans="2:14" ht="12.95" customHeight="1" x14ac:dyDescent="0.2">
      <c r="C38" s="18"/>
      <c r="D38" s="86" t="s">
        <v>13</v>
      </c>
    </row>
    <row r="39" spans="2:14" ht="12.95" customHeight="1" x14ac:dyDescent="0.2">
      <c r="C39" s="4"/>
      <c r="D39" s="87"/>
    </row>
    <row r="40" spans="2:14" ht="13.5" customHeight="1" x14ac:dyDescent="0.25">
      <c r="C40" s="21">
        <v>3</v>
      </c>
      <c r="D40" s="85" t="s">
        <v>28</v>
      </c>
    </row>
    <row r="41" spans="2:14" ht="12.95" customHeight="1" x14ac:dyDescent="0.2">
      <c r="C41" s="22"/>
      <c r="D41" s="86" t="s">
        <v>29</v>
      </c>
    </row>
    <row r="42" spans="2:14" ht="12.95" customHeight="1" x14ac:dyDescent="0.2">
      <c r="D42" s="87"/>
    </row>
    <row r="43" spans="2:14" ht="15" customHeight="1" x14ac:dyDescent="0.25">
      <c r="C43" s="21">
        <v>4</v>
      </c>
      <c r="D43" s="85" t="s">
        <v>56</v>
      </c>
    </row>
    <row r="44" spans="2:14" ht="12.95" customHeight="1" x14ac:dyDescent="0.2">
      <c r="C44" s="22"/>
      <c r="D44" s="86" t="s">
        <v>57</v>
      </c>
    </row>
    <row r="45" spans="2:14" x14ac:dyDescent="0.2">
      <c r="E45" s="23"/>
    </row>
    <row r="46" spans="2:14" x14ac:dyDescent="0.2">
      <c r="E46" s="24"/>
    </row>
  </sheetData>
  <mergeCells count="3">
    <mergeCell ref="C5:D5"/>
    <mergeCell ref="B2:F2"/>
    <mergeCell ref="B3:F3"/>
  </mergeCells>
  <printOptions horizontalCentered="1"/>
  <pageMargins left="0" right="0" top="0.31496062992125984" bottom="0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FGDE 1970-2013</vt:lpstr>
      <vt:lpstr>FGDE 2014-2021</vt:lpstr>
      <vt:lpstr>'FGDE 2014-2021'!Print_Area</vt:lpstr>
      <vt:lpstr>'FGDE 1970-2013'!Print_Titles</vt:lpstr>
      <vt:lpstr>'FGDE 2014-2021'!Print_Titles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rafliza.ramli</dc:creator>
  <cp:lastModifiedBy>Wan Rahifah binti Wan Ramli</cp:lastModifiedBy>
  <cp:lastPrinted>2020-11-17T04:46:20Z</cp:lastPrinted>
  <dcterms:created xsi:type="dcterms:W3CDTF">2014-04-24T07:58:56Z</dcterms:created>
  <dcterms:modified xsi:type="dcterms:W3CDTF">2023-05-22T07:33:55Z</dcterms:modified>
</cp:coreProperties>
</file>